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935" activeTab="0"/>
  </bookViews>
  <sheets>
    <sheet name="ИБ-ОДК" sheetId="1" r:id="rId1"/>
  </sheets>
  <definedNames>
    <definedName name="_xlnm.Print_Area" localSheetId="0">'ИБ-ОДК'!$A$1:$F$167</definedName>
  </definedNames>
  <calcPr fullCalcOnLoad="1"/>
</workbook>
</file>

<file path=xl/sharedStrings.xml><?xml version="1.0" encoding="utf-8"?>
<sst xmlns="http://schemas.openxmlformats.org/spreadsheetml/2006/main" count="340" uniqueCount="212">
  <si>
    <t>Фасадно тръбно скеле с Н=или&lt;30 m</t>
  </si>
  <si>
    <t>Доставка и монтаж на външни алуминиеви подпрозоречни первази</t>
  </si>
  <si>
    <t>Окончателно почистване на обекта</t>
  </si>
  <si>
    <t>Демонтаж и монтаж на външно тяло на климатик</t>
  </si>
  <si>
    <t>Доставка и монтаж на нови водосточни тръби - след полагане на топлоизолация</t>
  </si>
  <si>
    <t>Натоварване ръчно, ратоварване боклуци и отпадъци и превоз с камион до 16 km</t>
  </si>
  <si>
    <t>Очукване на варо-циментова мазилка по външни стени и балкони</t>
  </si>
  <si>
    <t>Шпакловане на рамки около прозорци и врати от всякакъв вид до 0,20 m - вътрешно</t>
  </si>
  <si>
    <t>Грундиране с латекс за боядисване около прозорци и врати до 0,20 m - вътрешно</t>
  </si>
  <si>
    <t xml:space="preserve">Латексово боядисване двукратно около прозорци и врати до 0,20 m - вътрешно </t>
  </si>
  <si>
    <t>No по ред</t>
  </si>
  <si>
    <t>Описание на допустимите дейности</t>
  </si>
  <si>
    <t>Ед. мярка</t>
  </si>
  <si>
    <t xml:space="preserve">Топлинно изолиране на външни стени </t>
  </si>
  <si>
    <t>Топлинно изолиране на покрив</t>
  </si>
  <si>
    <t xml:space="preserve">Топлинно изолиране на под </t>
  </si>
  <si>
    <t>I.</t>
  </si>
  <si>
    <t>II.</t>
  </si>
  <si>
    <t>III.</t>
  </si>
  <si>
    <t>Съпътстващи строително-монтажни работи, свързани с топлинното изолиране на външни стени</t>
  </si>
  <si>
    <t>IV.</t>
  </si>
  <si>
    <t>Съпътстващи строително-монтажни работи, свързани с топлинното изолиране на покрива</t>
  </si>
  <si>
    <t>V.</t>
  </si>
  <si>
    <t>Съпътстващи строително-монтажни работи, свързани с топлинното изолиране на пода</t>
  </si>
  <si>
    <t>Количество 
общо за сградата/блок секцията</t>
  </si>
  <si>
    <t>Полагане на дълбокопроникващ грунд по фасади преди полагане на топлоизолация</t>
  </si>
  <si>
    <t>m</t>
  </si>
  <si>
    <t>Демонтаж на водосточни тръби</t>
  </si>
  <si>
    <t>бр</t>
  </si>
  <si>
    <t>Изкърпване на външна варо-циментова гладка мазилка</t>
  </si>
  <si>
    <t>Демонтаж и монтаж на ел.кабели по фасади</t>
  </si>
  <si>
    <t>Доставка и монтаж на вътрешни PVC подпрозоречни первази</t>
  </si>
  <si>
    <t>Демонтаж на съществуващи покривни улуци</t>
  </si>
  <si>
    <t>Демонтаж на керемиди</t>
  </si>
  <si>
    <t>Почистване на покрива</t>
  </si>
  <si>
    <t>Монтаж на дървена покривна конструкция в т.ч. греди, ребра, попове, столици и подкоси;</t>
  </si>
  <si>
    <t>Доставка и монтаж на нови керемиди</t>
  </si>
  <si>
    <t>Доставка и полагане на пароизолация от полиетиленово фолио с дебелина 0,2 mm</t>
  </si>
  <si>
    <t>Външна силикатна /минерална/ мазилка по външни стени с влачена структура</t>
  </si>
  <si>
    <t>Доставка и монтаж на дървени летви и контра летви над
хидроизолация</t>
  </si>
  <si>
    <t>Покриване с капаци и измазване по била и ръбове</t>
  </si>
  <si>
    <t>Доставка и полагане на хидроизолация под керемиди, включително за обръщане при прозорци и комини</t>
  </si>
  <si>
    <t>Доставка и полагане на топлоизолация по външни стени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</si>
  <si>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монтаж на външни входни врати - Алуминиева дограма с прекъснат термомост, с обобщен коефициент на топлопреминаване на сглобения образец U=2,0 W/m2K</t>
  </si>
  <si>
    <t>Подмяна дограма</t>
  </si>
  <si>
    <t>Обръщане на топлоизолация EPS с дебелина 30 mm при дограма външно</t>
  </si>
  <si>
    <t>Осигуряване на достъпна среда</t>
  </si>
  <si>
    <t>бр.</t>
  </si>
  <si>
    <t>Заготовка и монтаж на шапки комини от поцинкована ламарина</t>
  </si>
  <si>
    <t>Доставка и монтаж на поли от поцинкована ламарина за осигуряване на покривните улами и обшиването на коминните тела</t>
  </si>
  <si>
    <t>Съпътстващи строително-монтажни работи, свързани с подмяната на дограмата на сградата</t>
  </si>
  <si>
    <t xml:space="preserve">Доставка и монтаж на водооткапващи и водобранни профили </t>
  </si>
  <si>
    <t>Външна мозаечна мазилка по външни стени на сутерен</t>
  </si>
  <si>
    <t>Изнасяне, натоварване и извозване на стара дограма и решетки до 16 km</t>
  </si>
  <si>
    <t>Подмазване вътрешно по страници на прозорци и врати, включително монтаж на ръбохранители</t>
  </si>
  <si>
    <t xml:space="preserve">Доставка и монтаж на дъсчена обшивка по покрив </t>
  </si>
  <si>
    <t>ЧАСТ: АС</t>
  </si>
  <si>
    <t>Единича цена, лв.</t>
  </si>
  <si>
    <t>ОБЩО ЗА ЧАСТ: АС</t>
  </si>
  <si>
    <t>Демонтаж на ключове и бутони</t>
  </si>
  <si>
    <t>м</t>
  </si>
  <si>
    <t>м³</t>
  </si>
  <si>
    <t>Доставка на кабел СВТ3х4мм²</t>
  </si>
  <si>
    <t>Изтегляне на кабел СВТ3х4мм² в тръба</t>
  </si>
  <si>
    <t>Суха разделка и свързване към съоръжение на кабел СВТ3х4мм²</t>
  </si>
  <si>
    <t>Изпитване на кабел СВТ3х4мм²</t>
  </si>
  <si>
    <t>Доставка на горещопоцинкована шина 40x4мм</t>
  </si>
  <si>
    <t>Доставка и монтаж на държачи на шина към стена</t>
  </si>
  <si>
    <t>Полагане на поцинкована шина 40/4 мм в изкоп</t>
  </si>
  <si>
    <t>Доставка и монтаж на шина за изравняване на потенциалите</t>
  </si>
  <si>
    <t>Доставка и монтаж на заземител тип „Електрод” от по 2бр. пръти ф20/1500мм от неръждаема стомана</t>
  </si>
  <si>
    <t>Доставка и монтаж на прав съединител</t>
  </si>
  <si>
    <t>Доставка и монтаж на изолационна лента</t>
  </si>
  <si>
    <t>Доставка и мотнаж на термоизолационен шлаух</t>
  </si>
  <si>
    <t>Измерване на преходното съпротивление на заземител</t>
  </si>
  <si>
    <t>Доставка и монтаж на мълниеприемен проводник от AlMgSi 0.5 ∅8мм</t>
  </si>
  <si>
    <t>Доставка и монтаж на мълниеприемен екструдиран проводник от AlMgSi 0.5 ∅8/∅10.5мм</t>
  </si>
  <si>
    <t>Доставка и монтаж на преходник за връзка между активен мълниеприемник и мачта</t>
  </si>
  <si>
    <t>ЧАСТ: ЕЛЕКТРО</t>
  </si>
  <si>
    <t>ОБЩО ЗА ЧАСТ: ЕЛЕКТРО</t>
  </si>
  <si>
    <t>ОБЩО ЗА ОБЕКТА, без непредвидени разходи</t>
  </si>
  <si>
    <t>Стойност, лв. без вкл. ДДС</t>
  </si>
  <si>
    <t>Непредвидени разходи - 10%</t>
  </si>
  <si>
    <t>ОБЩО ЗА ОБЕКТА,с вкл. непредвидени разходи без вкл. ДДС</t>
  </si>
  <si>
    <t xml:space="preserve"> ДДС</t>
  </si>
  <si>
    <t>ОБЩО ЗА ОБЕКТА,с вкл. непредвидени разходи с вкл. ДДС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</si>
  <si>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1,4 W / m2K</t>
  </si>
  <si>
    <t>m2</t>
  </si>
  <si>
    <t xml:space="preserve">Демонтаж на съществуващи двукатни и единични дървени прозорци или метални с единично стъкло </t>
  </si>
  <si>
    <t>Доставка и монтаж на секционни врата за гараж с топлоизолация</t>
  </si>
  <si>
    <t>Доставка и монтаж на капандура с размери 70/70 см. за достъп при ревизия на покривите</t>
  </si>
  <si>
    <t>m3</t>
  </si>
  <si>
    <t>Доставка и монтаж на ръкохватка за парапет на височина 105 см. от кота готов под при терасите</t>
  </si>
  <si>
    <t>Доствка и монтаж на окомплектовка за борд от поцинкована ламарина</t>
  </si>
  <si>
    <t>Доставка и монтаж на пожароустойчива врата EI 90</t>
  </si>
  <si>
    <t>Доставка и полагане на топлоизолация по подове (еркерни части), 100 mm – ЕPS–F (експандиран пенополистирол), с коефициент на топлопроводност λ=0,035 W/mK, дюбелирана, с PVC мрежа, ъгли с мрежа и шпакловка</t>
  </si>
  <si>
    <t>Полагане на дълбокопроникващ грунд по подове (еркерни части) преди полагане на топлоизолация</t>
  </si>
  <si>
    <t>Външна силикатна /минерална/ мазилка по подове (еркерни части)</t>
  </si>
  <si>
    <t>1.1</t>
  </si>
  <si>
    <t>Демонтаж на съществуващи осветителни тела</t>
  </si>
  <si>
    <t>1.2</t>
  </si>
  <si>
    <t>1.3</t>
  </si>
  <si>
    <t>Демонтаж на съществуващ мълниеприемен проводник от бетонно желязо и неизползваеми части от съществуващата мълниеприемна иснталация</t>
  </si>
  <si>
    <t>к-т</t>
  </si>
  <si>
    <t>1.4</t>
  </si>
  <si>
    <t>Почистване, изнасяне и извозване  на строителни отпадъци до 20 км</t>
  </si>
  <si>
    <t>Демонтажни работи</t>
  </si>
  <si>
    <t>Ел. табла и захранващи линии</t>
  </si>
  <si>
    <t>2.1</t>
  </si>
  <si>
    <t>Дооборудване на главно електромерно разпределително табло с катоден отводител тип I+II и автоматичен прекъсвач, по схема</t>
  </si>
  <si>
    <t>Осветителна и силова инсталация</t>
  </si>
  <si>
    <t>3.1</t>
  </si>
  <si>
    <t>3.2</t>
  </si>
  <si>
    <t>Направа на улей 40/40мм за полагане на гофрирани тръби</t>
  </si>
  <si>
    <t>3.3</t>
  </si>
  <si>
    <t>3.4</t>
  </si>
  <si>
    <t>Доставка и монтаж на трудногорима гофрирана PVC тр.Ø29</t>
  </si>
  <si>
    <t>3.5</t>
  </si>
  <si>
    <t>3.6</t>
  </si>
  <si>
    <t>3.7</t>
  </si>
  <si>
    <t>3.8</t>
  </si>
  <si>
    <t>3.9</t>
  </si>
  <si>
    <t>3.10</t>
  </si>
  <si>
    <t>Възстановяване на мазилка, шпакловане, боядисване на стени и тавани</t>
  </si>
  <si>
    <t>м²</t>
  </si>
  <si>
    <t>Доставка и монтаж на осветително тяло тип "Плафон" с LED 12W/230V, с вграден датчик за движение и осветеност, IP20</t>
  </si>
  <si>
    <t>Доставка и монтаж на осветително тяло тип "Плафон" с LED 12W/230V, с вграден датчик за движение и осветеност, IP54</t>
  </si>
  <si>
    <t>Доставка и монтаж на осветително тяло тип "Плафон" с LED 12W/230V, IP54</t>
  </si>
  <si>
    <t>Заземителна инсталация</t>
  </si>
  <si>
    <t>4.1</t>
  </si>
  <si>
    <t>Направа на изкоп с дълбочина 0,70м и ширина 0,30м</t>
  </si>
  <si>
    <t>4.2</t>
  </si>
  <si>
    <t>4.3</t>
  </si>
  <si>
    <t>4.4</t>
  </si>
  <si>
    <t>4.5</t>
  </si>
  <si>
    <t>Монтаж на поцинкована шина 40/4 мм на държачи</t>
  </si>
  <si>
    <t>4.6</t>
  </si>
  <si>
    <t>Зариване и трамбоване на изкоп с дълбочина 0,7м и ширина 0,3м</t>
  </si>
  <si>
    <t>4.7</t>
  </si>
  <si>
    <t>4.8</t>
  </si>
  <si>
    <t>4.9</t>
  </si>
  <si>
    <t>Доставка на проводник H07V-K 1x50мм²</t>
  </si>
  <si>
    <t>4.10</t>
  </si>
  <si>
    <t>Изтегляне на проводник H07V-K 1x50мм² в тръба</t>
  </si>
  <si>
    <t>4.11</t>
  </si>
  <si>
    <t>4.12</t>
  </si>
  <si>
    <t>4.13</t>
  </si>
  <si>
    <t>Доставка и монтаж на съединителна клема от поцинкована стомана, ф20/пл.40</t>
  </si>
  <si>
    <t>4.14</t>
  </si>
  <si>
    <t>Доставка и монтаж на контролна кутия с ревизионна врата</t>
  </si>
  <si>
    <t>4.15</t>
  </si>
  <si>
    <t>4.16</t>
  </si>
  <si>
    <t>4.17</t>
  </si>
  <si>
    <t>4.18</t>
  </si>
  <si>
    <t>4.19</t>
  </si>
  <si>
    <t>Мълниезащитна инсталация</t>
  </si>
  <si>
    <t>5.1</t>
  </si>
  <si>
    <t xml:space="preserve">Доставка и монтаж на активен мълниеприемник с изпреварващо действие  ΔT=25µs </t>
  </si>
  <si>
    <t>5.2</t>
  </si>
  <si>
    <t>5.3</t>
  </si>
  <si>
    <t>5.4</t>
  </si>
  <si>
    <t>Доставка и монтаж на съединителна клема от поцинкована стомана, ∅8/мачта за активен мълниеприемник с изпреварващо действие</t>
  </si>
  <si>
    <t>5.5</t>
  </si>
  <si>
    <t>5.6</t>
  </si>
  <si>
    <t>5.7</t>
  </si>
  <si>
    <t>Доставка и монтаж на държачи за проводник AlMgSi 0.5 ∅8мм за керемида</t>
  </si>
  <si>
    <t>5.8</t>
  </si>
  <si>
    <t>Доставка и монтаж на държачи за екструдиран проводник от AlMgSi 0.5 ∅8/∅10.5мм под топлоизолация на фасада</t>
  </si>
  <si>
    <t>5.9</t>
  </si>
  <si>
    <t>5.10</t>
  </si>
  <si>
    <t>Доставка и монтаж на табелки за номериране на токоотводи</t>
  </si>
  <si>
    <t>Демонтаж на съществуващ скатен покрив, в т.ч. дървена конструкция и летвена обшивка</t>
  </si>
  <si>
    <t xml:space="preserve">Облицоване с пожароустойчив гипсофазер върху дървена носеща конструкция, включително за обръщане при покривната капандура, шпаклован </t>
  </si>
  <si>
    <t>Доставка и иззиждане на стени от керамични тухли с дебелина 12см</t>
  </si>
  <si>
    <t>Измазване и шпакловане на стени от керамични тухли и над новоположени кабели</t>
  </si>
  <si>
    <t>Боядисване с латекс на стени и над новоположени кабели, две ръце</t>
  </si>
  <si>
    <t>Доставка и монтаж на мачта за активен мълниеприемник с изпреварващо действие с Н=4м, комплект с укрепване</t>
  </si>
  <si>
    <t>Доставка и монтаж на PVC петкамерна дограма с единично стъкло - прозорци към сутерен и танана, с обобщен коефициент на топлопреминаване на сглобения образец U=2,0 W/m2K</t>
  </si>
  <si>
    <t>Демонтаж на съществуващи външни входни и гаражни врати</t>
  </si>
  <si>
    <t>Доставка и полагане на топлоизолация около отворите на сградата и хоризонтална ивица между етажите  - 100 mm твърда минерална вата,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</si>
  <si>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партер 100 mm – ЕPS–F (експандиран пенополистирол), с коефициент на топлопроводност λ=0,035 W/mK, дюбелирана, с PVC мрежа, ъгли с мрежа и шпакловка</t>
  </si>
  <si>
    <t>Стоманена конструкция за укрепване на зидария по балконите</t>
  </si>
  <si>
    <t>кг.</t>
  </si>
  <si>
    <t>Шпилки М12</t>
  </si>
  <si>
    <t>Демонтаж на водосборно казанче към водосточни тръби</t>
  </si>
  <si>
    <t>Доставка и монтаж водосборно казанче към водосточни тръби</t>
  </si>
  <si>
    <t>Доставка и полагане на шпакловка с PVC мрежа и ъгли с мрежа по чела, страници и дъна на зиданите парапети на терасите и по козирката на сградата</t>
  </si>
  <si>
    <t>Доставка и монтаж на профил за деформационна фуга /вертикална фуга/</t>
  </si>
  <si>
    <t xml:space="preserve">Доставка и монтаж на ръкохватка за парапет на стълбището с височина 90 см. от кота готов под </t>
  </si>
  <si>
    <t>Доставка и монтаж на алуминиев парапет по стълбите при входовете и между първото ниво и сутерена на сградата с височина 90 см. от прилежащата кота на пода</t>
  </si>
  <si>
    <t>Доставка и полагане на топлоизолация от минерална вата рулонна с дебелина 120 mm, λ=0,038 W/mK /между ребрата/</t>
  </si>
  <si>
    <t>Доставка и полагане на топлоизолация от екструдиран полистирол с дебелина 140 mm, λ=0,035 W/mK тавани над еркери</t>
  </si>
  <si>
    <t>Доставка и монтаж на улук от поцинкована ламарина по покрив</t>
  </si>
  <si>
    <t>Грундиране с латекс за боядисване по тавани</t>
  </si>
  <si>
    <t xml:space="preserve">Боядисване с латекс - двукратно по тавани </t>
  </si>
  <si>
    <t>Доставка и монтаж на челни рендосани дъски, включително безиросване</t>
  </si>
  <si>
    <t>Бетонова доливка на борд, покриви над остъклени тераси и при брандмауер</t>
  </si>
  <si>
    <t>Доставка и монтаж барбакан</t>
  </si>
  <si>
    <t xml:space="preserve">Доставка и монтаж на PVC фолио, над топлоизолацията от екструдиран полистирол </t>
  </si>
  <si>
    <t>Полагане на армирана циментова замазка за наклон с минимална дебелина 0,04 m по козирки</t>
  </si>
  <si>
    <t>Грундиране с битумен грунд за полагане на хидроизолация, по козирки</t>
  </si>
  <si>
    <t>Доставка и полагане на хидроизолация без посипка (включително за обръщане при бордове)</t>
  </si>
  <si>
    <t>Доставка и полагане на хидроизолация с посипка (включително за обръщане при бордове)</t>
  </si>
  <si>
    <t>Доставка и монтаж на профилирана поцинкована ламарина за покрив</t>
  </si>
  <si>
    <t>Доставка и полагане на шпакловка с PVC мрежа и ъгли с мрежа по комини и бордове</t>
  </si>
  <si>
    <t>Външна силикатна /минерална/ мазилка по комини и бордове, с влачена структура</t>
  </si>
  <si>
    <t>Доставка и монтаж на платформа за инвалиди с дължина в план 450см и обща височина 120см; монтирана на стълба със стъпало 15.12/30см</t>
  </si>
  <si>
    <t>Доставка и монтаж на съединителна клема от поцинкована стомана, ∅8/улук</t>
  </si>
  <si>
    <t>Доставка и монтаж на държачи за проводник AlMgSi 0.5 ∅8мм за било</t>
  </si>
  <si>
    <t>5.11</t>
  </si>
  <si>
    <t>КОЛИЧЕСТВЕНА ТАБЛИЦА ПРЕДОСТАВЕНА ОТ ВЪЗЛОЖИТЕЛЯ, неразделна част от Образец - ЦП (Ценово предложение) за ОП 5</t>
  </si>
  <si>
    <t>ПРИЛОЖЕНИЕ № 11.5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</si>
</sst>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Да&quot;;&quot;Да&quot;;&quot;Не&quot;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[$-402]dd\ mmmm\ yyyy\ &quot;г.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%"/>
    <numFmt numFmtId="200" formatCode="0.00000%"/>
    <numFmt numFmtId="201" formatCode="#,##0.0000000"/>
    <numFmt numFmtId="202" formatCode="m/d"/>
    <numFmt numFmtId="203" formatCode="00000"/>
    <numFmt numFmtId="204" formatCode="0.000000000000000000000000000000%"/>
    <numFmt numFmtId="205" formatCode="#\ ?/10"/>
    <numFmt numFmtId="206" formatCode="0.000000000"/>
    <numFmt numFmtId="207" formatCode="#,##0.00000000"/>
    <numFmt numFmtId="208" formatCode="#,##0.000000000"/>
    <numFmt numFmtId="209" formatCode="#,##0.0000000000"/>
    <numFmt numFmtId="210" formatCode="[$-409]dddd\,\ mmmm\ dd\,\ yyyy"/>
    <numFmt numFmtId="211" formatCode="[$-409]h:mm:ss\ AM/PM"/>
    <numFmt numFmtId="212" formatCode="#,##0.00\ &quot;лв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6"/>
      <name val="SP Helicon"/>
      <family val="0"/>
    </font>
    <font>
      <u val="single"/>
      <sz val="10"/>
      <color indexed="12"/>
      <name val="SP Helicon"/>
      <family val="0"/>
    </font>
    <font>
      <b/>
      <sz val="10"/>
      <name val="Century Gothic"/>
      <family val="2"/>
    </font>
    <font>
      <b/>
      <sz val="8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b/>
      <sz val="12"/>
      <color indexed="8"/>
      <name val="Century Gothic"/>
      <family val="2"/>
    </font>
    <font>
      <b/>
      <sz val="13"/>
      <color indexed="8"/>
      <name val="Century Gothic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8" borderId="6" applyNumberFormat="0" applyAlignment="0" applyProtection="0"/>
    <xf numFmtId="0" fontId="38" fillId="28" borderId="2" applyNumberFormat="0" applyAlignment="0" applyProtection="0"/>
    <xf numFmtId="0" fontId="39" fillId="29" borderId="7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39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left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vertical="center"/>
    </xf>
    <xf numFmtId="2" fontId="8" fillId="0" borderId="21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Fill="1" applyBorder="1" applyAlignment="1">
      <alignment vertical="center"/>
    </xf>
    <xf numFmtId="2" fontId="8" fillId="0" borderId="22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Fill="1" applyBorder="1" applyAlignment="1">
      <alignment horizontal="right" vertical="center" wrapText="1"/>
    </xf>
    <xf numFmtId="2" fontId="8" fillId="0" borderId="21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32" borderId="17" xfId="0" applyFont="1" applyFill="1" applyBorder="1" applyAlignment="1" applyProtection="1">
      <alignment horizontal="center" vertical="center" wrapText="1"/>
      <protection locked="0"/>
    </xf>
    <xf numFmtId="0" fontId="6" fillId="32" borderId="23" xfId="0" applyFont="1" applyFill="1" applyBorder="1" applyAlignment="1" applyProtection="1">
      <alignment horizontal="center" vertical="center" wrapText="1"/>
      <protection locked="0"/>
    </xf>
    <xf numFmtId="0" fontId="5" fillId="32" borderId="23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vertical="center"/>
    </xf>
    <xf numFmtId="0" fontId="6" fillId="32" borderId="20" xfId="0" applyFont="1" applyFill="1" applyBorder="1" applyAlignment="1" applyProtection="1">
      <alignment horizontal="center" vertical="center" wrapText="1"/>
      <protection locked="0"/>
    </xf>
    <xf numFmtId="1" fontId="7" fillId="0" borderId="23" xfId="0" applyNumberFormat="1" applyFont="1" applyFill="1" applyBorder="1" applyAlignment="1">
      <alignment horizontal="left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2" fontId="12" fillId="0" borderId="20" xfId="0" applyNumberFormat="1" applyFont="1" applyBorder="1" applyAlignment="1">
      <alignment vertical="center"/>
    </xf>
    <xf numFmtId="0" fontId="6" fillId="32" borderId="24" xfId="0" applyFont="1" applyFill="1" applyBorder="1" applyAlignment="1" applyProtection="1">
      <alignment horizontal="center" vertical="center" wrapText="1"/>
      <protection locked="0"/>
    </xf>
    <xf numFmtId="0" fontId="6" fillId="32" borderId="25" xfId="0" applyFont="1" applyFill="1" applyBorder="1" applyAlignment="1" applyProtection="1">
      <alignment horizontal="center" vertical="center" wrapText="1"/>
      <protection locked="0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0" fontId="6" fillId="32" borderId="27" xfId="0" applyFont="1" applyFill="1" applyBorder="1" applyAlignment="1" applyProtection="1">
      <alignment horizontal="center" vertical="center" wrapText="1"/>
      <protection locked="0"/>
    </xf>
    <xf numFmtId="0" fontId="6" fillId="32" borderId="28" xfId="0" applyFont="1" applyFill="1" applyBorder="1" applyAlignment="1" applyProtection="1">
      <alignment horizontal="center" vertical="center" wrapText="1"/>
      <protection locked="0"/>
    </xf>
    <xf numFmtId="0" fontId="6" fillId="32" borderId="29" xfId="0" applyFont="1" applyFill="1" applyBorder="1" applyAlignment="1" applyProtection="1">
      <alignment horizontal="center" vertical="center" wrapText="1"/>
      <protection locked="0"/>
    </xf>
    <xf numFmtId="0" fontId="6" fillId="32" borderId="30" xfId="0" applyFont="1" applyFill="1" applyBorder="1" applyAlignment="1" applyProtection="1">
      <alignment horizontal="center" vertical="center" wrapText="1"/>
      <protection locked="0"/>
    </xf>
    <xf numFmtId="0" fontId="6" fillId="32" borderId="31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vertical="center"/>
    </xf>
    <xf numFmtId="2" fontId="12" fillId="0" borderId="31" xfId="0" applyNumberFormat="1" applyFont="1" applyBorder="1" applyAlignment="1">
      <alignment vertical="center"/>
    </xf>
    <xf numFmtId="1" fontId="7" fillId="0" borderId="13" xfId="0" applyNumberFormat="1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left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right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right" vertical="center" wrapText="1"/>
    </xf>
    <xf numFmtId="2" fontId="5" fillId="0" borderId="20" xfId="0" applyNumberFormat="1" applyFont="1" applyFill="1" applyBorder="1" applyAlignment="1">
      <alignment horizontal="right" vertical="center" wrapText="1"/>
    </xf>
    <xf numFmtId="2" fontId="8" fillId="0" borderId="22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right" vertical="center" wrapText="1"/>
    </xf>
    <xf numFmtId="2" fontId="7" fillId="0" borderId="20" xfId="0" applyNumberFormat="1" applyFont="1" applyFill="1" applyBorder="1" applyAlignment="1">
      <alignment horizontal="right" vertical="center" wrapText="1"/>
    </xf>
    <xf numFmtId="1" fontId="7" fillId="0" borderId="21" xfId="0" applyNumberFormat="1" applyFont="1" applyFill="1" applyBorder="1" applyAlignment="1">
      <alignment horizontal="left" vertical="center" wrapText="1"/>
    </xf>
    <xf numFmtId="0" fontId="8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2" fontId="8" fillId="0" borderId="34" xfId="0" applyNumberFormat="1" applyFont="1" applyFill="1" applyBorder="1" applyAlignment="1">
      <alignment horizontal="right" vertical="center" wrapText="1"/>
    </xf>
    <xf numFmtId="2" fontId="8" fillId="0" borderId="35" xfId="0" applyNumberFormat="1" applyFont="1" applyFill="1" applyBorder="1" applyAlignment="1">
      <alignment horizontal="right" vertical="center" wrapText="1"/>
    </xf>
    <xf numFmtId="2" fontId="8" fillId="0" borderId="36" xfId="0" applyNumberFormat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1" fillId="0" borderId="0" xfId="40" applyFont="1" applyBorder="1" applyAlignment="1">
      <alignment horizontal="center" vertical="center" wrapText="1"/>
      <protection/>
    </xf>
    <xf numFmtId="0" fontId="10" fillId="0" borderId="0" xfId="40" applyFont="1" applyBorder="1" applyAlignment="1">
      <alignment horizontal="center" vertical="center" wrapText="1"/>
      <protection/>
    </xf>
    <xf numFmtId="0" fontId="11" fillId="0" borderId="0" xfId="39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2 2" xfId="35"/>
    <cellStyle name="Normal 3" xfId="36"/>
    <cellStyle name="Normal 4" xfId="37"/>
    <cellStyle name="Normal_Sheet1" xfId="38"/>
    <cellStyle name="Normal_SPISAK_SUMI_Gabrovo" xfId="39"/>
    <cellStyle name="Normal_SPISAK_SUMI_Gabrovo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abSelected="1" view="pageBreakPreview" zoomScale="85" zoomScaleNormal="85" zoomScaleSheetLayoutView="85" zoomScalePageLayoutView="0" workbookViewId="0" topLeftCell="A1">
      <selection activeCell="A4" sqref="A4:D4"/>
    </sheetView>
  </sheetViews>
  <sheetFormatPr defaultColWidth="9.140625" defaultRowHeight="12.75"/>
  <cols>
    <col min="1" max="1" width="6.57421875" style="1" customWidth="1"/>
    <col min="2" max="2" width="54.7109375" style="1" customWidth="1"/>
    <col min="3" max="3" width="17.8515625" style="3" customWidth="1"/>
    <col min="4" max="4" width="21.8515625" style="1" customWidth="1"/>
    <col min="5" max="5" width="13.8515625" style="1" customWidth="1"/>
    <col min="6" max="6" width="18.00390625" style="1" customWidth="1"/>
    <col min="7" max="7" width="10.140625" style="1" bestFit="1" customWidth="1"/>
    <col min="8" max="16384" width="9.140625" style="1" customWidth="1"/>
  </cols>
  <sheetData>
    <row r="1" spans="1:4" ht="13.5">
      <c r="A1" s="12"/>
      <c r="B1" s="12"/>
      <c r="C1" s="13"/>
      <c r="D1" s="12"/>
    </row>
    <row r="2" spans="1:4" ht="15">
      <c r="A2" s="14"/>
      <c r="B2" s="14"/>
      <c r="C2" s="14"/>
      <c r="D2" s="14"/>
    </row>
    <row r="3" spans="1:4" ht="87" customHeight="1">
      <c r="A3" s="83" t="s">
        <v>210</v>
      </c>
      <c r="B3" s="83"/>
      <c r="C3" s="83"/>
      <c r="D3" s="83"/>
    </row>
    <row r="4" spans="1:4" ht="25.5" customHeight="1">
      <c r="A4" s="85"/>
      <c r="B4" s="85"/>
      <c r="C4" s="85"/>
      <c r="D4" s="85"/>
    </row>
    <row r="5" spans="1:4" ht="30.75" customHeight="1">
      <c r="A5" s="84" t="s">
        <v>211</v>
      </c>
      <c r="B5" s="84"/>
      <c r="C5" s="84"/>
      <c r="D5" s="84"/>
    </row>
    <row r="6" spans="1:4" ht="14.25" thickBot="1">
      <c r="A6" s="12"/>
      <c r="B6" s="12"/>
      <c r="C6" s="13"/>
      <c r="D6" s="12"/>
    </row>
    <row r="7" spans="1:6" ht="52.5" customHeight="1">
      <c r="A7" s="7" t="s">
        <v>10</v>
      </c>
      <c r="B7" s="8" t="s">
        <v>11</v>
      </c>
      <c r="C7" s="8" t="s">
        <v>12</v>
      </c>
      <c r="D7" s="8" t="s">
        <v>24</v>
      </c>
      <c r="E7" s="8" t="s">
        <v>57</v>
      </c>
      <c r="F7" s="9" t="s">
        <v>81</v>
      </c>
    </row>
    <row r="8" spans="1:6" ht="12" customHeight="1" thickBot="1">
      <c r="A8" s="52">
        <v>1</v>
      </c>
      <c r="B8" s="53">
        <v>2</v>
      </c>
      <c r="C8" s="53">
        <v>3</v>
      </c>
      <c r="D8" s="53">
        <v>4</v>
      </c>
      <c r="E8" s="53">
        <v>5</v>
      </c>
      <c r="F8" s="54">
        <v>6</v>
      </c>
    </row>
    <row r="9" spans="1:6" ht="21.75" customHeight="1" thickBot="1" thickTop="1">
      <c r="A9" s="55"/>
      <c r="B9" s="56" t="s">
        <v>56</v>
      </c>
      <c r="C9" s="57"/>
      <c r="D9" s="58"/>
      <c r="E9" s="58"/>
      <c r="F9" s="59"/>
    </row>
    <row r="10" spans="1:7" s="2" customFormat="1" ht="14.25" thickBot="1">
      <c r="A10" s="18" t="s">
        <v>16</v>
      </c>
      <c r="B10" s="19" t="s">
        <v>44</v>
      </c>
      <c r="C10" s="20"/>
      <c r="D10" s="36"/>
      <c r="E10" s="36"/>
      <c r="F10" s="21"/>
      <c r="G10" s="4"/>
    </row>
    <row r="11" spans="1:7" s="2" customFormat="1" ht="54">
      <c r="A11" s="16">
        <v>1</v>
      </c>
      <c r="B11" s="24" t="s">
        <v>86</v>
      </c>
      <c r="C11" s="25" t="s">
        <v>87</v>
      </c>
      <c r="D11" s="35">
        <v>390.35999999999996</v>
      </c>
      <c r="E11" s="35"/>
      <c r="F11" s="78">
        <f>ROUND(D11*E11,2)</f>
        <v>0</v>
      </c>
      <c r="G11" s="4"/>
    </row>
    <row r="12" spans="1:7" s="2" customFormat="1" ht="54">
      <c r="A12" s="15">
        <v>2</v>
      </c>
      <c r="B12" s="22" t="s">
        <v>43</v>
      </c>
      <c r="C12" s="23" t="s">
        <v>87</v>
      </c>
      <c r="D12" s="33">
        <v>8.3</v>
      </c>
      <c r="E12" s="33"/>
      <c r="F12" s="79">
        <f aca="true" t="shared" si="0" ref="F12:F97">ROUND(D12*E12,2)</f>
        <v>0</v>
      </c>
      <c r="G12" s="5"/>
    </row>
    <row r="13" spans="1:7" s="2" customFormat="1" ht="51">
      <c r="A13" s="15">
        <v>3</v>
      </c>
      <c r="B13" s="11" t="s">
        <v>177</v>
      </c>
      <c r="C13" s="10" t="s">
        <v>87</v>
      </c>
      <c r="D13" s="34">
        <v>21.290000000000003</v>
      </c>
      <c r="E13" s="33"/>
      <c r="F13" s="79">
        <f t="shared" si="0"/>
        <v>0</v>
      </c>
      <c r="G13" s="4"/>
    </row>
    <row r="14" spans="1:7" s="2" customFormat="1" ht="25.5">
      <c r="A14" s="16"/>
      <c r="B14" s="75" t="s">
        <v>50</v>
      </c>
      <c r="C14" s="25"/>
      <c r="D14" s="33"/>
      <c r="E14" s="33"/>
      <c r="F14" s="79"/>
      <c r="G14" s="4"/>
    </row>
    <row r="15" spans="1:7" s="2" customFormat="1" ht="27">
      <c r="A15" s="15">
        <v>4</v>
      </c>
      <c r="B15" s="22" t="s">
        <v>88</v>
      </c>
      <c r="C15" s="23" t="s">
        <v>87</v>
      </c>
      <c r="D15" s="33">
        <v>328.71</v>
      </c>
      <c r="E15" s="33"/>
      <c r="F15" s="79">
        <f t="shared" si="0"/>
        <v>0</v>
      </c>
      <c r="G15" s="5"/>
    </row>
    <row r="16" spans="1:8" s="2" customFormat="1" ht="27">
      <c r="A16" s="15">
        <v>5</v>
      </c>
      <c r="B16" s="22" t="s">
        <v>178</v>
      </c>
      <c r="C16" s="23" t="s">
        <v>87</v>
      </c>
      <c r="D16" s="33">
        <v>89.89999999999999</v>
      </c>
      <c r="E16" s="33"/>
      <c r="F16" s="79">
        <f t="shared" si="0"/>
        <v>0</v>
      </c>
      <c r="H16" s="4"/>
    </row>
    <row r="17" spans="1:8" s="2" customFormat="1" ht="27">
      <c r="A17" s="15">
        <v>6</v>
      </c>
      <c r="B17" s="22" t="s">
        <v>89</v>
      </c>
      <c r="C17" s="23" t="s">
        <v>91</v>
      </c>
      <c r="D17" s="33">
        <v>81.6</v>
      </c>
      <c r="E17" s="33"/>
      <c r="F17" s="79">
        <f t="shared" si="0"/>
        <v>0</v>
      </c>
      <c r="H17" s="4"/>
    </row>
    <row r="18" spans="1:6" s="2" customFormat="1" ht="27">
      <c r="A18" s="15">
        <v>7</v>
      </c>
      <c r="B18" s="22" t="s">
        <v>1</v>
      </c>
      <c r="C18" s="23" t="s">
        <v>26</v>
      </c>
      <c r="D18" s="33">
        <v>283.26</v>
      </c>
      <c r="E18" s="33"/>
      <c r="F18" s="79">
        <f t="shared" si="0"/>
        <v>0</v>
      </c>
    </row>
    <row r="19" spans="1:6" s="2" customFormat="1" ht="27">
      <c r="A19" s="15">
        <v>8</v>
      </c>
      <c r="B19" s="22" t="s">
        <v>31</v>
      </c>
      <c r="C19" s="23" t="s">
        <v>26</v>
      </c>
      <c r="D19" s="33">
        <v>244.92</v>
      </c>
      <c r="E19" s="33"/>
      <c r="F19" s="79">
        <f t="shared" si="0"/>
        <v>0</v>
      </c>
    </row>
    <row r="20" spans="1:6" s="2" customFormat="1" ht="27">
      <c r="A20" s="15">
        <v>9</v>
      </c>
      <c r="B20" s="22" t="s">
        <v>54</v>
      </c>
      <c r="C20" s="23" t="s">
        <v>26</v>
      </c>
      <c r="D20" s="33">
        <v>991.7800000000001</v>
      </c>
      <c r="E20" s="33"/>
      <c r="F20" s="79">
        <f t="shared" si="0"/>
        <v>0</v>
      </c>
    </row>
    <row r="21" spans="1:6" s="2" customFormat="1" ht="27">
      <c r="A21" s="15">
        <v>10</v>
      </c>
      <c r="B21" s="22" t="s">
        <v>7</v>
      </c>
      <c r="C21" s="23" t="s">
        <v>87</v>
      </c>
      <c r="D21" s="33">
        <v>216.84000000000003</v>
      </c>
      <c r="E21" s="33"/>
      <c r="F21" s="79">
        <f t="shared" si="0"/>
        <v>0</v>
      </c>
    </row>
    <row r="22" spans="1:6" s="2" customFormat="1" ht="27">
      <c r="A22" s="15">
        <v>11</v>
      </c>
      <c r="B22" s="22" t="s">
        <v>8</v>
      </c>
      <c r="C22" s="23" t="s">
        <v>87</v>
      </c>
      <c r="D22" s="33">
        <v>216.84000000000003</v>
      </c>
      <c r="E22" s="33"/>
      <c r="F22" s="79">
        <f t="shared" si="0"/>
        <v>0</v>
      </c>
    </row>
    <row r="23" spans="1:6" s="2" customFormat="1" ht="27">
      <c r="A23" s="15">
        <v>12</v>
      </c>
      <c r="B23" s="22" t="s">
        <v>9</v>
      </c>
      <c r="C23" s="23" t="s">
        <v>87</v>
      </c>
      <c r="D23" s="33">
        <v>216.84000000000003</v>
      </c>
      <c r="E23" s="33"/>
      <c r="F23" s="79">
        <f t="shared" si="0"/>
        <v>0</v>
      </c>
    </row>
    <row r="24" spans="1:6" s="2" customFormat="1" ht="27">
      <c r="A24" s="15">
        <v>13</v>
      </c>
      <c r="B24" s="22" t="s">
        <v>90</v>
      </c>
      <c r="C24" s="23" t="s">
        <v>47</v>
      </c>
      <c r="D24" s="33">
        <v>2</v>
      </c>
      <c r="E24" s="33"/>
      <c r="F24" s="79">
        <f t="shared" si="0"/>
        <v>0</v>
      </c>
    </row>
    <row r="25" spans="1:6" s="2" customFormat="1" ht="27.75" thickBot="1">
      <c r="A25" s="15">
        <v>14</v>
      </c>
      <c r="B25" s="26" t="s">
        <v>53</v>
      </c>
      <c r="C25" s="27" t="s">
        <v>91</v>
      </c>
      <c r="D25" s="37">
        <v>20.9305</v>
      </c>
      <c r="E25" s="37"/>
      <c r="F25" s="79">
        <f t="shared" si="0"/>
        <v>0</v>
      </c>
    </row>
    <row r="26" spans="1:7" s="2" customFormat="1" ht="13.5" thickBot="1">
      <c r="A26" s="18" t="s">
        <v>17</v>
      </c>
      <c r="B26" s="46" t="s">
        <v>13</v>
      </c>
      <c r="C26" s="67"/>
      <c r="D26" s="68"/>
      <c r="E26" s="68"/>
      <c r="F26" s="69"/>
      <c r="G26" s="4"/>
    </row>
    <row r="27" spans="1:7" s="2" customFormat="1" ht="67.5">
      <c r="A27" s="81">
        <v>1</v>
      </c>
      <c r="B27" s="64" t="s">
        <v>42</v>
      </c>
      <c r="C27" s="65" t="s">
        <v>87</v>
      </c>
      <c r="D27" s="66">
        <v>1252.53</v>
      </c>
      <c r="E27" s="66"/>
      <c r="F27" s="80">
        <f t="shared" si="0"/>
        <v>0</v>
      </c>
      <c r="G27" s="5"/>
    </row>
    <row r="28" spans="1:6" s="2" customFormat="1" ht="81">
      <c r="A28" s="10">
        <v>2</v>
      </c>
      <c r="B28" s="22" t="s">
        <v>179</v>
      </c>
      <c r="C28" s="10" t="s">
        <v>87</v>
      </c>
      <c r="D28" s="32">
        <v>116.95</v>
      </c>
      <c r="E28" s="33"/>
      <c r="F28" s="79">
        <f t="shared" si="0"/>
        <v>0</v>
      </c>
    </row>
    <row r="29" spans="1:6" s="2" customFormat="1" ht="67.5">
      <c r="A29" s="15">
        <v>3</v>
      </c>
      <c r="B29" s="22" t="s">
        <v>180</v>
      </c>
      <c r="C29" s="23" t="s">
        <v>87</v>
      </c>
      <c r="D29" s="33">
        <v>160.45</v>
      </c>
      <c r="E29" s="33"/>
      <c r="F29" s="79">
        <f t="shared" si="0"/>
        <v>0</v>
      </c>
    </row>
    <row r="30" spans="1:6" s="2" customFormat="1" ht="25.5">
      <c r="A30" s="63"/>
      <c r="B30" s="30" t="s">
        <v>19</v>
      </c>
      <c r="C30" s="10"/>
      <c r="D30" s="34"/>
      <c r="E30" s="33"/>
      <c r="F30" s="79"/>
    </row>
    <row r="31" spans="1:6" s="2" customFormat="1" ht="27">
      <c r="A31" s="15">
        <v>4</v>
      </c>
      <c r="B31" s="22" t="s">
        <v>6</v>
      </c>
      <c r="C31" s="23" t="s">
        <v>87</v>
      </c>
      <c r="D31" s="33">
        <v>145.94</v>
      </c>
      <c r="E31" s="33"/>
      <c r="F31" s="79">
        <f t="shared" si="0"/>
        <v>0</v>
      </c>
    </row>
    <row r="32" spans="1:6" s="2" customFormat="1" ht="27">
      <c r="A32" s="15">
        <v>5</v>
      </c>
      <c r="B32" s="22" t="s">
        <v>29</v>
      </c>
      <c r="C32" s="23" t="s">
        <v>87</v>
      </c>
      <c r="D32" s="33">
        <v>145.94</v>
      </c>
      <c r="E32" s="33"/>
      <c r="F32" s="79">
        <f t="shared" si="0"/>
        <v>0</v>
      </c>
    </row>
    <row r="33" spans="1:6" s="2" customFormat="1" ht="27">
      <c r="A33" s="15">
        <v>6</v>
      </c>
      <c r="B33" s="22" t="s">
        <v>181</v>
      </c>
      <c r="C33" s="23" t="s">
        <v>182</v>
      </c>
      <c r="D33" s="33">
        <v>84</v>
      </c>
      <c r="E33" s="33"/>
      <c r="F33" s="79">
        <f t="shared" si="0"/>
        <v>0</v>
      </c>
    </row>
    <row r="34" spans="1:6" s="2" customFormat="1" ht="13.5">
      <c r="A34" s="15">
        <v>7</v>
      </c>
      <c r="B34" s="22" t="s">
        <v>183</v>
      </c>
      <c r="C34" s="23" t="s">
        <v>47</v>
      </c>
      <c r="D34" s="33">
        <v>24</v>
      </c>
      <c r="E34" s="33"/>
      <c r="F34" s="79">
        <f t="shared" si="0"/>
        <v>0</v>
      </c>
    </row>
    <row r="35" spans="1:6" s="2" customFormat="1" ht="13.5">
      <c r="A35" s="15">
        <v>8</v>
      </c>
      <c r="B35" s="22" t="s">
        <v>3</v>
      </c>
      <c r="C35" s="23" t="s">
        <v>47</v>
      </c>
      <c r="D35" s="33">
        <v>12</v>
      </c>
      <c r="E35" s="33"/>
      <c r="F35" s="79">
        <f t="shared" si="0"/>
        <v>0</v>
      </c>
    </row>
    <row r="36" spans="1:6" s="2" customFormat="1" ht="13.5">
      <c r="A36" s="15">
        <v>9</v>
      </c>
      <c r="B36" s="22" t="s">
        <v>30</v>
      </c>
      <c r="C36" s="23" t="s">
        <v>26</v>
      </c>
      <c r="D36" s="33">
        <v>330</v>
      </c>
      <c r="E36" s="33"/>
      <c r="F36" s="79">
        <f t="shared" si="0"/>
        <v>0</v>
      </c>
    </row>
    <row r="37" spans="1:6" s="2" customFormat="1" ht="13.5">
      <c r="A37" s="15">
        <v>10</v>
      </c>
      <c r="B37" s="22" t="s">
        <v>27</v>
      </c>
      <c r="C37" s="23" t="s">
        <v>26</v>
      </c>
      <c r="D37" s="33">
        <v>157.25</v>
      </c>
      <c r="E37" s="33"/>
      <c r="F37" s="79">
        <f t="shared" si="0"/>
        <v>0</v>
      </c>
    </row>
    <row r="38" spans="1:6" s="2" customFormat="1" ht="27">
      <c r="A38" s="15">
        <v>11</v>
      </c>
      <c r="B38" s="22" t="s">
        <v>4</v>
      </c>
      <c r="C38" s="23" t="s">
        <v>26</v>
      </c>
      <c r="D38" s="33">
        <v>163.25</v>
      </c>
      <c r="E38" s="33"/>
      <c r="F38" s="79">
        <f t="shared" si="0"/>
        <v>0</v>
      </c>
    </row>
    <row r="39" spans="1:6" s="2" customFormat="1" ht="27">
      <c r="A39" s="15">
        <v>12</v>
      </c>
      <c r="B39" s="22" t="s">
        <v>184</v>
      </c>
      <c r="C39" s="23" t="s">
        <v>47</v>
      </c>
      <c r="D39" s="33">
        <v>10</v>
      </c>
      <c r="E39" s="33"/>
      <c r="F39" s="79">
        <f t="shared" si="0"/>
        <v>0</v>
      </c>
    </row>
    <row r="40" spans="1:6" s="2" customFormat="1" ht="27">
      <c r="A40" s="15">
        <v>13</v>
      </c>
      <c r="B40" s="22" t="s">
        <v>185</v>
      </c>
      <c r="C40" s="23" t="s">
        <v>47</v>
      </c>
      <c r="D40" s="33">
        <v>12</v>
      </c>
      <c r="E40" s="33"/>
      <c r="F40" s="79">
        <f t="shared" si="0"/>
        <v>0</v>
      </c>
    </row>
    <row r="41" spans="1:6" s="2" customFormat="1" ht="27">
      <c r="A41" s="15">
        <v>14</v>
      </c>
      <c r="B41" s="22" t="s">
        <v>45</v>
      </c>
      <c r="C41" s="23" t="s">
        <v>26</v>
      </c>
      <c r="D41" s="33">
        <v>1202.3</v>
      </c>
      <c r="E41" s="33"/>
      <c r="F41" s="79">
        <f t="shared" si="0"/>
        <v>0</v>
      </c>
    </row>
    <row r="42" spans="1:6" s="2" customFormat="1" ht="27">
      <c r="A42" s="15">
        <v>15</v>
      </c>
      <c r="B42" s="22" t="s">
        <v>51</v>
      </c>
      <c r="C42" s="23" t="s">
        <v>26</v>
      </c>
      <c r="D42" s="33">
        <v>545.25</v>
      </c>
      <c r="E42" s="33"/>
      <c r="F42" s="79">
        <f t="shared" si="0"/>
        <v>0</v>
      </c>
    </row>
    <row r="43" spans="1:6" s="2" customFormat="1" ht="27">
      <c r="A43" s="15">
        <v>16</v>
      </c>
      <c r="B43" s="22" t="s">
        <v>25</v>
      </c>
      <c r="C43" s="23" t="s">
        <v>87</v>
      </c>
      <c r="D43" s="33">
        <v>1529.93</v>
      </c>
      <c r="E43" s="33"/>
      <c r="F43" s="79">
        <f t="shared" si="0"/>
        <v>0</v>
      </c>
    </row>
    <row r="44" spans="1:6" s="2" customFormat="1" ht="27">
      <c r="A44" s="15">
        <v>17</v>
      </c>
      <c r="B44" s="22" t="s">
        <v>38</v>
      </c>
      <c r="C44" s="23" t="s">
        <v>87</v>
      </c>
      <c r="D44" s="33">
        <v>1889.892</v>
      </c>
      <c r="E44" s="33"/>
      <c r="F44" s="79">
        <f t="shared" si="0"/>
        <v>0</v>
      </c>
    </row>
    <row r="45" spans="1:6" s="2" customFormat="1" ht="27">
      <c r="A45" s="15">
        <v>18</v>
      </c>
      <c r="B45" s="22" t="s">
        <v>52</v>
      </c>
      <c r="C45" s="23" t="s">
        <v>87</v>
      </c>
      <c r="D45" s="33">
        <v>215.94</v>
      </c>
      <c r="E45" s="33"/>
      <c r="F45" s="79">
        <f t="shared" si="0"/>
        <v>0</v>
      </c>
    </row>
    <row r="46" spans="1:6" s="2" customFormat="1" ht="40.5">
      <c r="A46" s="15">
        <v>19</v>
      </c>
      <c r="B46" s="22" t="s">
        <v>186</v>
      </c>
      <c r="C46" s="23" t="s">
        <v>87</v>
      </c>
      <c r="D46" s="33">
        <v>377.57000000000005</v>
      </c>
      <c r="E46" s="33"/>
      <c r="F46" s="79">
        <f t="shared" si="0"/>
        <v>0</v>
      </c>
    </row>
    <row r="47" spans="1:6" s="2" customFormat="1" ht="27">
      <c r="A47" s="15">
        <v>20</v>
      </c>
      <c r="B47" s="22" t="s">
        <v>187</v>
      </c>
      <c r="C47" s="23" t="s">
        <v>26</v>
      </c>
      <c r="D47" s="33">
        <v>34.9</v>
      </c>
      <c r="E47" s="33"/>
      <c r="F47" s="79">
        <f t="shared" si="0"/>
        <v>0</v>
      </c>
    </row>
    <row r="48" spans="1:6" s="2" customFormat="1" ht="27">
      <c r="A48" s="15">
        <v>21</v>
      </c>
      <c r="B48" s="22" t="s">
        <v>188</v>
      </c>
      <c r="C48" s="23" t="s">
        <v>26</v>
      </c>
      <c r="D48" s="33">
        <v>75.5</v>
      </c>
      <c r="E48" s="33"/>
      <c r="F48" s="79">
        <f t="shared" si="0"/>
        <v>0</v>
      </c>
    </row>
    <row r="49" spans="1:6" s="2" customFormat="1" ht="54">
      <c r="A49" s="15">
        <v>22</v>
      </c>
      <c r="B49" s="22" t="s">
        <v>189</v>
      </c>
      <c r="C49" s="23" t="s">
        <v>26</v>
      </c>
      <c r="D49" s="33">
        <v>20.8</v>
      </c>
      <c r="E49" s="33"/>
      <c r="F49" s="79">
        <f t="shared" si="0"/>
        <v>0</v>
      </c>
    </row>
    <row r="50" spans="1:6" s="2" customFormat="1" ht="27">
      <c r="A50" s="15">
        <v>23</v>
      </c>
      <c r="B50" s="22" t="s">
        <v>92</v>
      </c>
      <c r="C50" s="23" t="s">
        <v>26</v>
      </c>
      <c r="D50" s="33">
        <v>74.14999999999999</v>
      </c>
      <c r="E50" s="33"/>
      <c r="F50" s="79">
        <f t="shared" si="0"/>
        <v>0</v>
      </c>
    </row>
    <row r="51" spans="1:6" s="2" customFormat="1" ht="13.5">
      <c r="A51" s="15">
        <v>24</v>
      </c>
      <c r="B51" s="22" t="s">
        <v>0</v>
      </c>
      <c r="C51" s="23" t="s">
        <v>87</v>
      </c>
      <c r="D51" s="33">
        <v>2200</v>
      </c>
      <c r="E51" s="33"/>
      <c r="F51" s="79">
        <f t="shared" si="0"/>
        <v>0</v>
      </c>
    </row>
    <row r="52" spans="1:7" s="2" customFormat="1" ht="13.5">
      <c r="A52" s="15">
        <v>25</v>
      </c>
      <c r="B52" s="22" t="s">
        <v>2</v>
      </c>
      <c r="C52" s="23" t="s">
        <v>87</v>
      </c>
      <c r="D52" s="33">
        <v>600</v>
      </c>
      <c r="E52" s="33"/>
      <c r="F52" s="79">
        <f t="shared" si="0"/>
        <v>0</v>
      </c>
      <c r="G52" s="5"/>
    </row>
    <row r="53" spans="1:7" s="2" customFormat="1" ht="27.75" thickBot="1">
      <c r="A53" s="15">
        <v>26</v>
      </c>
      <c r="B53" s="22" t="s">
        <v>5</v>
      </c>
      <c r="C53" s="23" t="s">
        <v>91</v>
      </c>
      <c r="D53" s="33">
        <v>12.7935</v>
      </c>
      <c r="E53" s="33"/>
      <c r="F53" s="79">
        <f t="shared" si="0"/>
        <v>0</v>
      </c>
      <c r="G53" s="5"/>
    </row>
    <row r="54" spans="1:6" s="2" customFormat="1" ht="13.5" thickBot="1">
      <c r="A54" s="18" t="s">
        <v>18</v>
      </c>
      <c r="B54" s="46" t="s">
        <v>14</v>
      </c>
      <c r="C54" s="71"/>
      <c r="D54" s="72"/>
      <c r="E54" s="73"/>
      <c r="F54" s="74"/>
    </row>
    <row r="55" spans="1:6" s="2" customFormat="1" ht="40.5">
      <c r="A55" s="63">
        <v>1</v>
      </c>
      <c r="B55" s="24" t="s">
        <v>190</v>
      </c>
      <c r="C55" s="25" t="s">
        <v>87</v>
      </c>
      <c r="D55" s="39">
        <v>670.94</v>
      </c>
      <c r="E55" s="35"/>
      <c r="F55" s="78">
        <f t="shared" si="0"/>
        <v>0</v>
      </c>
    </row>
    <row r="56" spans="1:6" s="2" customFormat="1" ht="40.5">
      <c r="A56" s="10">
        <v>2</v>
      </c>
      <c r="B56" s="24" t="s">
        <v>191</v>
      </c>
      <c r="C56" s="25" t="s">
        <v>87</v>
      </c>
      <c r="D56" s="39">
        <v>12.82</v>
      </c>
      <c r="E56" s="35"/>
      <c r="F56" s="78">
        <f t="shared" si="0"/>
        <v>0</v>
      </c>
    </row>
    <row r="57" spans="1:6" s="2" customFormat="1" ht="25.5">
      <c r="A57" s="10"/>
      <c r="B57" s="75" t="s">
        <v>21</v>
      </c>
      <c r="C57" s="25"/>
      <c r="D57" s="39"/>
      <c r="E57" s="35"/>
      <c r="F57" s="79"/>
    </row>
    <row r="58" spans="1:6" s="2" customFormat="1" ht="13.5">
      <c r="A58" s="10">
        <v>3</v>
      </c>
      <c r="B58" s="24" t="s">
        <v>32</v>
      </c>
      <c r="C58" s="25" t="s">
        <v>26</v>
      </c>
      <c r="D58" s="39">
        <v>119.8</v>
      </c>
      <c r="E58" s="35"/>
      <c r="F58" s="79">
        <f t="shared" si="0"/>
        <v>0</v>
      </c>
    </row>
    <row r="59" spans="1:6" s="2" customFormat="1" ht="13.5">
      <c r="A59" s="10">
        <v>4</v>
      </c>
      <c r="B59" s="24" t="s">
        <v>33</v>
      </c>
      <c r="C59" s="25" t="s">
        <v>87</v>
      </c>
      <c r="D59" s="39">
        <v>670.94</v>
      </c>
      <c r="E59" s="35"/>
      <c r="F59" s="79">
        <f t="shared" si="0"/>
        <v>0</v>
      </c>
    </row>
    <row r="60" spans="1:6" s="2" customFormat="1" ht="27">
      <c r="A60" s="10">
        <v>5</v>
      </c>
      <c r="B60" s="24" t="s">
        <v>171</v>
      </c>
      <c r="C60" s="25" t="s">
        <v>87</v>
      </c>
      <c r="D60" s="39">
        <v>670.94</v>
      </c>
      <c r="E60" s="35"/>
      <c r="F60" s="79">
        <f t="shared" si="0"/>
        <v>0</v>
      </c>
    </row>
    <row r="61" spans="1:6" s="2" customFormat="1" ht="13.5">
      <c r="A61" s="10">
        <v>6</v>
      </c>
      <c r="B61" s="24" t="s">
        <v>34</v>
      </c>
      <c r="C61" s="25" t="s">
        <v>87</v>
      </c>
      <c r="D61" s="39">
        <v>525</v>
      </c>
      <c r="E61" s="35"/>
      <c r="F61" s="79">
        <f t="shared" si="0"/>
        <v>0</v>
      </c>
    </row>
    <row r="62" spans="1:6" s="2" customFormat="1" ht="40.5">
      <c r="A62" s="10">
        <v>7</v>
      </c>
      <c r="B62" s="24" t="s">
        <v>39</v>
      </c>
      <c r="C62" s="25" t="s">
        <v>87</v>
      </c>
      <c r="D62" s="39">
        <v>67.09400000000001</v>
      </c>
      <c r="E62" s="35"/>
      <c r="F62" s="79">
        <f t="shared" si="0"/>
        <v>0</v>
      </c>
    </row>
    <row r="63" spans="1:6" s="2" customFormat="1" ht="27">
      <c r="A63" s="10">
        <v>8</v>
      </c>
      <c r="B63" s="24" t="s">
        <v>35</v>
      </c>
      <c r="C63" s="25" t="s">
        <v>91</v>
      </c>
      <c r="D63" s="39">
        <v>4</v>
      </c>
      <c r="E63" s="35"/>
      <c r="F63" s="79">
        <f t="shared" si="0"/>
        <v>0</v>
      </c>
    </row>
    <row r="64" spans="1:6" s="2" customFormat="1" ht="13.5">
      <c r="A64" s="10">
        <v>9</v>
      </c>
      <c r="B64" s="24" t="s">
        <v>55</v>
      </c>
      <c r="C64" s="25" t="s">
        <v>87</v>
      </c>
      <c r="D64" s="39">
        <v>670.94</v>
      </c>
      <c r="E64" s="35"/>
      <c r="F64" s="79">
        <f t="shared" si="0"/>
        <v>0</v>
      </c>
    </row>
    <row r="65" spans="1:6" s="2" customFormat="1" ht="40.5">
      <c r="A65" s="10">
        <v>10</v>
      </c>
      <c r="B65" s="24" t="s">
        <v>41</v>
      </c>
      <c r="C65" s="25" t="s">
        <v>87</v>
      </c>
      <c r="D65" s="39">
        <v>670.94</v>
      </c>
      <c r="E65" s="35"/>
      <c r="F65" s="79">
        <f t="shared" si="0"/>
        <v>0</v>
      </c>
    </row>
    <row r="66" spans="1:6" s="2" customFormat="1" ht="13.5">
      <c r="A66" s="10">
        <v>11</v>
      </c>
      <c r="B66" s="24" t="s">
        <v>36</v>
      </c>
      <c r="C66" s="25" t="s">
        <v>87</v>
      </c>
      <c r="D66" s="39">
        <v>670.94</v>
      </c>
      <c r="E66" s="35"/>
      <c r="F66" s="79">
        <f t="shared" si="0"/>
        <v>0</v>
      </c>
    </row>
    <row r="67" spans="1:6" s="2" customFormat="1" ht="40.5">
      <c r="A67" s="10">
        <v>12</v>
      </c>
      <c r="B67" s="24" t="s">
        <v>49</v>
      </c>
      <c r="C67" s="25" t="s">
        <v>87</v>
      </c>
      <c r="D67" s="39">
        <v>47.15</v>
      </c>
      <c r="E67" s="35"/>
      <c r="F67" s="79">
        <f t="shared" si="0"/>
        <v>0</v>
      </c>
    </row>
    <row r="68" spans="1:6" s="2" customFormat="1" ht="27">
      <c r="A68" s="10">
        <v>13</v>
      </c>
      <c r="B68" s="24" t="s">
        <v>48</v>
      </c>
      <c r="C68" s="25" t="s">
        <v>47</v>
      </c>
      <c r="D68" s="39">
        <v>12</v>
      </c>
      <c r="E68" s="35"/>
      <c r="F68" s="79">
        <f t="shared" si="0"/>
        <v>0</v>
      </c>
    </row>
    <row r="69" spans="1:6" s="2" customFormat="1" ht="13.5">
      <c r="A69" s="10">
        <v>14</v>
      </c>
      <c r="B69" s="24" t="s">
        <v>40</v>
      </c>
      <c r="C69" s="25" t="s">
        <v>26</v>
      </c>
      <c r="D69" s="39">
        <v>116.6</v>
      </c>
      <c r="E69" s="35"/>
      <c r="F69" s="79">
        <f t="shared" si="0"/>
        <v>0</v>
      </c>
    </row>
    <row r="70" spans="1:6" s="2" customFormat="1" ht="27">
      <c r="A70" s="10">
        <v>15</v>
      </c>
      <c r="B70" s="24" t="s">
        <v>93</v>
      </c>
      <c r="C70" s="25" t="s">
        <v>26</v>
      </c>
      <c r="D70" s="39">
        <v>28.2</v>
      </c>
      <c r="E70" s="35"/>
      <c r="F70" s="79">
        <f t="shared" si="0"/>
        <v>0</v>
      </c>
    </row>
    <row r="71" spans="1:6" s="2" customFormat="1" ht="27">
      <c r="A71" s="10">
        <v>16</v>
      </c>
      <c r="B71" s="24" t="s">
        <v>192</v>
      </c>
      <c r="C71" s="25" t="s">
        <v>26</v>
      </c>
      <c r="D71" s="39">
        <v>127.3</v>
      </c>
      <c r="E71" s="35"/>
      <c r="F71" s="79">
        <f t="shared" si="0"/>
        <v>0</v>
      </c>
    </row>
    <row r="72" spans="1:6" s="2" customFormat="1" ht="27">
      <c r="A72" s="10">
        <v>17</v>
      </c>
      <c r="B72" s="24" t="s">
        <v>37</v>
      </c>
      <c r="C72" s="25" t="s">
        <v>87</v>
      </c>
      <c r="D72" s="39">
        <v>670.94</v>
      </c>
      <c r="E72" s="35"/>
      <c r="F72" s="79">
        <f t="shared" si="0"/>
        <v>0</v>
      </c>
    </row>
    <row r="73" spans="1:6" s="2" customFormat="1" ht="40.5">
      <c r="A73" s="10">
        <v>18</v>
      </c>
      <c r="B73" s="24" t="s">
        <v>172</v>
      </c>
      <c r="C73" s="25" t="s">
        <v>87</v>
      </c>
      <c r="D73" s="39">
        <v>524.63</v>
      </c>
      <c r="E73" s="35"/>
      <c r="F73" s="79">
        <f t="shared" si="0"/>
        <v>0</v>
      </c>
    </row>
    <row r="74" spans="1:6" s="2" customFormat="1" ht="13.5">
      <c r="A74" s="10">
        <v>19</v>
      </c>
      <c r="B74" s="24" t="s">
        <v>193</v>
      </c>
      <c r="C74" s="25" t="s">
        <v>87</v>
      </c>
      <c r="D74" s="39">
        <v>524.63</v>
      </c>
      <c r="E74" s="35"/>
      <c r="F74" s="79">
        <f t="shared" si="0"/>
        <v>0</v>
      </c>
    </row>
    <row r="75" spans="1:6" s="2" customFormat="1" ht="13.5">
      <c r="A75" s="10">
        <v>20</v>
      </c>
      <c r="B75" s="24" t="s">
        <v>194</v>
      </c>
      <c r="C75" s="25" t="s">
        <v>87</v>
      </c>
      <c r="D75" s="39">
        <v>524.63</v>
      </c>
      <c r="E75" s="35"/>
      <c r="F75" s="79">
        <f t="shared" si="0"/>
        <v>0</v>
      </c>
    </row>
    <row r="76" spans="1:6" s="2" customFormat="1" ht="27">
      <c r="A76" s="10">
        <v>21</v>
      </c>
      <c r="B76" s="24" t="s">
        <v>195</v>
      </c>
      <c r="C76" s="25" t="s">
        <v>26</v>
      </c>
      <c r="D76" s="39">
        <v>119.8</v>
      </c>
      <c r="E76" s="35"/>
      <c r="F76" s="79">
        <f t="shared" si="0"/>
        <v>0</v>
      </c>
    </row>
    <row r="77" spans="1:6" s="2" customFormat="1" ht="27">
      <c r="A77" s="10">
        <v>22</v>
      </c>
      <c r="B77" s="24" t="s">
        <v>196</v>
      </c>
      <c r="C77" s="25" t="s">
        <v>91</v>
      </c>
      <c r="D77" s="39">
        <v>1.24</v>
      </c>
      <c r="E77" s="35"/>
      <c r="F77" s="79">
        <f t="shared" si="0"/>
        <v>0</v>
      </c>
    </row>
    <row r="78" spans="1:6" s="2" customFormat="1" ht="13.5">
      <c r="A78" s="10">
        <v>23</v>
      </c>
      <c r="B78" s="24" t="s">
        <v>197</v>
      </c>
      <c r="C78" s="25" t="s">
        <v>47</v>
      </c>
      <c r="D78" s="39">
        <v>2</v>
      </c>
      <c r="E78" s="35"/>
      <c r="F78" s="79">
        <f t="shared" si="0"/>
        <v>0</v>
      </c>
    </row>
    <row r="79" spans="1:6" s="2" customFormat="1" ht="27">
      <c r="A79" s="10">
        <v>24</v>
      </c>
      <c r="B79" s="24" t="s">
        <v>198</v>
      </c>
      <c r="C79" s="25" t="s">
        <v>87</v>
      </c>
      <c r="D79" s="39">
        <v>12.82</v>
      </c>
      <c r="E79" s="35"/>
      <c r="F79" s="79">
        <f t="shared" si="0"/>
        <v>0</v>
      </c>
    </row>
    <row r="80" spans="1:6" s="2" customFormat="1" ht="27">
      <c r="A80" s="10">
        <v>25</v>
      </c>
      <c r="B80" s="24" t="s">
        <v>199</v>
      </c>
      <c r="C80" s="25" t="s">
        <v>87</v>
      </c>
      <c r="D80" s="39">
        <v>19.22</v>
      </c>
      <c r="E80" s="35"/>
      <c r="F80" s="79">
        <f t="shared" si="0"/>
        <v>0</v>
      </c>
    </row>
    <row r="81" spans="1:6" s="2" customFormat="1" ht="27">
      <c r="A81" s="10">
        <v>26</v>
      </c>
      <c r="B81" s="24" t="s">
        <v>200</v>
      </c>
      <c r="C81" s="25" t="s">
        <v>87</v>
      </c>
      <c r="D81" s="39">
        <v>19.22</v>
      </c>
      <c r="E81" s="35"/>
      <c r="F81" s="79">
        <f t="shared" si="0"/>
        <v>0</v>
      </c>
    </row>
    <row r="82" spans="1:6" s="2" customFormat="1" ht="27">
      <c r="A82" s="10">
        <v>27</v>
      </c>
      <c r="B82" s="24" t="s">
        <v>201</v>
      </c>
      <c r="C82" s="25" t="s">
        <v>87</v>
      </c>
      <c r="D82" s="39">
        <v>19.22</v>
      </c>
      <c r="E82" s="35"/>
      <c r="F82" s="79">
        <f t="shared" si="0"/>
        <v>0</v>
      </c>
    </row>
    <row r="83" spans="1:6" s="2" customFormat="1" ht="27">
      <c r="A83" s="10">
        <v>28</v>
      </c>
      <c r="B83" s="24" t="s">
        <v>202</v>
      </c>
      <c r="C83" s="25" t="s">
        <v>87</v>
      </c>
      <c r="D83" s="39">
        <v>7.68</v>
      </c>
      <c r="E83" s="35"/>
      <c r="F83" s="79">
        <f t="shared" si="0"/>
        <v>0</v>
      </c>
    </row>
    <row r="84" spans="1:6" s="2" customFormat="1" ht="27">
      <c r="A84" s="10">
        <v>29</v>
      </c>
      <c r="B84" s="24" t="s">
        <v>203</v>
      </c>
      <c r="C84" s="25" t="s">
        <v>87</v>
      </c>
      <c r="D84" s="39">
        <v>15.383999999999997</v>
      </c>
      <c r="E84" s="35"/>
      <c r="F84" s="79">
        <f t="shared" si="0"/>
        <v>0</v>
      </c>
    </row>
    <row r="85" spans="1:6" s="2" customFormat="1" ht="27">
      <c r="A85" s="10">
        <v>30</v>
      </c>
      <c r="B85" s="24" t="s">
        <v>93</v>
      </c>
      <c r="C85" s="25" t="s">
        <v>26</v>
      </c>
      <c r="D85" s="39">
        <v>10.95</v>
      </c>
      <c r="E85" s="35"/>
      <c r="F85" s="79">
        <f t="shared" si="0"/>
        <v>0</v>
      </c>
    </row>
    <row r="86" spans="1:6" s="2" customFormat="1" ht="27">
      <c r="A86" s="10">
        <v>31</v>
      </c>
      <c r="B86" s="24" t="s">
        <v>204</v>
      </c>
      <c r="C86" s="25" t="s">
        <v>87</v>
      </c>
      <c r="D86" s="39">
        <v>53.72</v>
      </c>
      <c r="E86" s="35"/>
      <c r="F86" s="79">
        <f t="shared" si="0"/>
        <v>0</v>
      </c>
    </row>
    <row r="87" spans="1:6" s="2" customFormat="1" ht="27">
      <c r="A87" s="10">
        <v>32</v>
      </c>
      <c r="B87" s="24" t="s">
        <v>205</v>
      </c>
      <c r="C87" s="25" t="s">
        <v>87</v>
      </c>
      <c r="D87" s="39">
        <v>53.72</v>
      </c>
      <c r="E87" s="35"/>
      <c r="F87" s="79">
        <f t="shared" si="0"/>
        <v>0</v>
      </c>
    </row>
    <row r="88" spans="1:6" s="2" customFormat="1" ht="27">
      <c r="A88" s="10">
        <v>33</v>
      </c>
      <c r="B88" s="24" t="s">
        <v>173</v>
      </c>
      <c r="C88" s="25" t="s">
        <v>87</v>
      </c>
      <c r="D88" s="39">
        <v>20.2075</v>
      </c>
      <c r="E88" s="35"/>
      <c r="F88" s="79">
        <f t="shared" si="0"/>
        <v>0</v>
      </c>
    </row>
    <row r="89" spans="1:6" s="2" customFormat="1" ht="27">
      <c r="A89" s="10">
        <v>34</v>
      </c>
      <c r="B89" s="24" t="s">
        <v>174</v>
      </c>
      <c r="C89" s="25" t="s">
        <v>87</v>
      </c>
      <c r="D89" s="39">
        <v>42.415</v>
      </c>
      <c r="E89" s="35"/>
      <c r="F89" s="79">
        <f t="shared" si="0"/>
        <v>0</v>
      </c>
    </row>
    <row r="90" spans="1:6" s="2" customFormat="1" ht="27">
      <c r="A90" s="10">
        <v>35</v>
      </c>
      <c r="B90" s="24" t="s">
        <v>175</v>
      </c>
      <c r="C90" s="25" t="s">
        <v>87</v>
      </c>
      <c r="D90" s="39">
        <v>42.415</v>
      </c>
      <c r="E90" s="35"/>
      <c r="F90" s="79">
        <f t="shared" si="0"/>
        <v>0</v>
      </c>
    </row>
    <row r="91" spans="1:6" s="2" customFormat="1" ht="13.5">
      <c r="A91" s="10">
        <v>36</v>
      </c>
      <c r="B91" s="24" t="s">
        <v>94</v>
      </c>
      <c r="C91" s="25" t="s">
        <v>28</v>
      </c>
      <c r="D91" s="39">
        <v>15</v>
      </c>
      <c r="E91" s="35"/>
      <c r="F91" s="79">
        <f t="shared" si="0"/>
        <v>0</v>
      </c>
    </row>
    <row r="92" spans="1:6" s="2" customFormat="1" ht="13.5">
      <c r="A92" s="10">
        <v>37</v>
      </c>
      <c r="B92" s="24" t="s">
        <v>2</v>
      </c>
      <c r="C92" s="25" t="s">
        <v>87</v>
      </c>
      <c r="D92" s="39">
        <v>525</v>
      </c>
      <c r="E92" s="35"/>
      <c r="F92" s="79">
        <f t="shared" si="0"/>
        <v>0</v>
      </c>
    </row>
    <row r="93" spans="1:6" s="2" customFormat="1" ht="27.75" thickBot="1">
      <c r="A93" s="10">
        <v>38</v>
      </c>
      <c r="B93" s="24" t="s">
        <v>5</v>
      </c>
      <c r="C93" s="25" t="s">
        <v>91</v>
      </c>
      <c r="D93" s="39">
        <v>26.837600000000002</v>
      </c>
      <c r="E93" s="35"/>
      <c r="F93" s="79">
        <f t="shared" si="0"/>
        <v>0</v>
      </c>
    </row>
    <row r="94" spans="1:6" s="2" customFormat="1" ht="14.25" thickBot="1">
      <c r="A94" s="18" t="s">
        <v>20</v>
      </c>
      <c r="B94" s="28" t="s">
        <v>15</v>
      </c>
      <c r="C94" s="29"/>
      <c r="D94" s="36"/>
      <c r="E94" s="38"/>
      <c r="F94" s="31"/>
    </row>
    <row r="95" spans="1:6" s="2" customFormat="1" ht="67.5">
      <c r="A95" s="16">
        <v>1</v>
      </c>
      <c r="B95" s="24" t="s">
        <v>95</v>
      </c>
      <c r="C95" s="25" t="s">
        <v>87</v>
      </c>
      <c r="D95" s="39">
        <v>10.55</v>
      </c>
      <c r="E95" s="35"/>
      <c r="F95" s="79">
        <f t="shared" si="0"/>
        <v>0</v>
      </c>
    </row>
    <row r="96" spans="1:6" s="2" customFormat="1" ht="26.25" thickBot="1">
      <c r="A96" s="15"/>
      <c r="B96" s="62" t="s">
        <v>23</v>
      </c>
      <c r="C96" s="23"/>
      <c r="D96" s="32"/>
      <c r="E96" s="33"/>
      <c r="F96" s="79"/>
    </row>
    <row r="97" spans="1:6" s="2" customFormat="1" ht="27">
      <c r="A97" s="15">
        <v>2</v>
      </c>
      <c r="B97" s="22" t="s">
        <v>96</v>
      </c>
      <c r="C97" s="23" t="s">
        <v>87</v>
      </c>
      <c r="D97" s="32">
        <v>10.55</v>
      </c>
      <c r="E97" s="33"/>
      <c r="F97" s="79">
        <f t="shared" si="0"/>
        <v>0</v>
      </c>
    </row>
    <row r="98" spans="1:6" s="2" customFormat="1" ht="27.75" thickBot="1">
      <c r="A98" s="17">
        <v>3</v>
      </c>
      <c r="B98" s="26" t="s">
        <v>97</v>
      </c>
      <c r="C98" s="27" t="s">
        <v>87</v>
      </c>
      <c r="D98" s="70">
        <v>10.55</v>
      </c>
      <c r="E98" s="37"/>
      <c r="F98" s="79">
        <f>ROUND(D98*E98,2)</f>
        <v>0</v>
      </c>
    </row>
    <row r="99" spans="1:6" s="2" customFormat="1" ht="14.25" thickBot="1">
      <c r="A99" s="18" t="s">
        <v>22</v>
      </c>
      <c r="B99" s="46" t="s">
        <v>46</v>
      </c>
      <c r="C99" s="47"/>
      <c r="D99" s="38"/>
      <c r="E99" s="38"/>
      <c r="F99" s="31"/>
    </row>
    <row r="100" spans="1:6" s="2" customFormat="1" ht="41.25" thickBot="1">
      <c r="A100" s="63">
        <v>1</v>
      </c>
      <c r="B100" s="64" t="s">
        <v>206</v>
      </c>
      <c r="C100" s="65" t="s">
        <v>47</v>
      </c>
      <c r="D100" s="66">
        <v>2</v>
      </c>
      <c r="E100" s="66"/>
      <c r="F100" s="80">
        <f>ROUND(D100*E100,2)</f>
        <v>0</v>
      </c>
    </row>
    <row r="101" spans="1:6" s="6" customFormat="1" ht="18.75" customHeight="1" thickBot="1">
      <c r="A101" s="76"/>
      <c r="B101" s="82" t="s">
        <v>58</v>
      </c>
      <c r="C101" s="82"/>
      <c r="D101" s="82"/>
      <c r="E101" s="82"/>
      <c r="F101" s="51">
        <f>SUM(F11:F100)</f>
        <v>0</v>
      </c>
    </row>
    <row r="102" spans="1:6" ht="13.5" thickBot="1">
      <c r="A102" s="41"/>
      <c r="B102" s="43" t="s">
        <v>78</v>
      </c>
      <c r="C102" s="42"/>
      <c r="D102" s="42"/>
      <c r="E102" s="42"/>
      <c r="F102" s="45"/>
    </row>
    <row r="103" spans="1:6" ht="14.25" thickBot="1">
      <c r="A103" s="18" t="s">
        <v>16</v>
      </c>
      <c r="B103" s="77" t="s">
        <v>106</v>
      </c>
      <c r="C103" s="47"/>
      <c r="D103" s="38"/>
      <c r="E103" s="48"/>
      <c r="F103" s="49"/>
    </row>
    <row r="104" spans="1:6" ht="13.5">
      <c r="A104" s="16" t="s">
        <v>98</v>
      </c>
      <c r="B104" s="24" t="s">
        <v>99</v>
      </c>
      <c r="C104" s="25" t="s">
        <v>47</v>
      </c>
      <c r="D104" s="35">
        <v>46</v>
      </c>
      <c r="E104" s="44"/>
      <c r="F104" s="78">
        <f aca="true" t="shared" si="1" ref="F104:F120">ROUND(D104*E104,2)</f>
        <v>0</v>
      </c>
    </row>
    <row r="105" spans="1:6" ht="13.5">
      <c r="A105" s="15" t="s">
        <v>100</v>
      </c>
      <c r="B105" s="22" t="s">
        <v>59</v>
      </c>
      <c r="C105" s="23" t="s">
        <v>47</v>
      </c>
      <c r="D105" s="33">
        <v>33</v>
      </c>
      <c r="E105" s="40"/>
      <c r="F105" s="79">
        <f t="shared" si="1"/>
        <v>0</v>
      </c>
    </row>
    <row r="106" spans="1:6" ht="40.5">
      <c r="A106" s="15" t="s">
        <v>101</v>
      </c>
      <c r="B106" s="22" t="s">
        <v>102</v>
      </c>
      <c r="C106" s="23" t="s">
        <v>103</v>
      </c>
      <c r="D106" s="33">
        <v>1</v>
      </c>
      <c r="E106" s="40"/>
      <c r="F106" s="79">
        <f t="shared" si="1"/>
        <v>0</v>
      </c>
    </row>
    <row r="107" spans="1:6" ht="27.75" thickBot="1">
      <c r="A107" s="15" t="s">
        <v>104</v>
      </c>
      <c r="B107" s="22" t="s">
        <v>105</v>
      </c>
      <c r="C107" s="23" t="s">
        <v>61</v>
      </c>
      <c r="D107" s="33">
        <v>2</v>
      </c>
      <c r="E107" s="40"/>
      <c r="F107" s="79">
        <f t="shared" si="1"/>
        <v>0</v>
      </c>
    </row>
    <row r="108" spans="1:6" ht="14.25" thickBot="1">
      <c r="A108" s="18" t="s">
        <v>17</v>
      </c>
      <c r="B108" s="46" t="s">
        <v>107</v>
      </c>
      <c r="C108" s="47"/>
      <c r="D108" s="38"/>
      <c r="E108" s="48"/>
      <c r="F108" s="49"/>
    </row>
    <row r="109" spans="1:6" ht="41.25" thickBot="1">
      <c r="A109" s="16" t="s">
        <v>108</v>
      </c>
      <c r="B109" s="24" t="s">
        <v>109</v>
      </c>
      <c r="C109" s="25" t="s">
        <v>47</v>
      </c>
      <c r="D109" s="35">
        <v>2</v>
      </c>
      <c r="E109" s="44"/>
      <c r="F109" s="78">
        <f t="shared" si="1"/>
        <v>0</v>
      </c>
    </row>
    <row r="110" spans="1:6" ht="14.25" thickBot="1">
      <c r="A110" s="18" t="s">
        <v>18</v>
      </c>
      <c r="B110" s="46" t="s">
        <v>110</v>
      </c>
      <c r="C110" s="47"/>
      <c r="D110" s="38"/>
      <c r="E110" s="48"/>
      <c r="F110" s="49"/>
    </row>
    <row r="111" spans="1:6" ht="27">
      <c r="A111" s="16" t="s">
        <v>111</v>
      </c>
      <c r="B111" s="24" t="s">
        <v>113</v>
      </c>
      <c r="C111" s="25" t="s">
        <v>60</v>
      </c>
      <c r="D111" s="35">
        <v>14</v>
      </c>
      <c r="E111" s="44"/>
      <c r="F111" s="78">
        <f t="shared" si="1"/>
        <v>0</v>
      </c>
    </row>
    <row r="112" spans="1:6" ht="27">
      <c r="A112" s="15" t="s">
        <v>112</v>
      </c>
      <c r="B112" s="22" t="s">
        <v>116</v>
      </c>
      <c r="C112" s="23" t="s">
        <v>60</v>
      </c>
      <c r="D112" s="33">
        <v>14</v>
      </c>
      <c r="E112" s="40"/>
      <c r="F112" s="79">
        <f t="shared" si="1"/>
        <v>0</v>
      </c>
    </row>
    <row r="113" spans="1:6" ht="13.5">
      <c r="A113" s="15" t="s">
        <v>114</v>
      </c>
      <c r="B113" s="22" t="s">
        <v>62</v>
      </c>
      <c r="C113" s="23" t="s">
        <v>60</v>
      </c>
      <c r="D113" s="33">
        <v>14</v>
      </c>
      <c r="E113" s="40"/>
      <c r="F113" s="79">
        <f t="shared" si="1"/>
        <v>0</v>
      </c>
    </row>
    <row r="114" spans="1:6" ht="13.5">
      <c r="A114" s="15" t="s">
        <v>115</v>
      </c>
      <c r="B114" s="22" t="s">
        <v>63</v>
      </c>
      <c r="C114" s="23" t="s">
        <v>60</v>
      </c>
      <c r="D114" s="33">
        <v>14</v>
      </c>
      <c r="E114" s="40"/>
      <c r="F114" s="79">
        <f t="shared" si="1"/>
        <v>0</v>
      </c>
    </row>
    <row r="115" spans="1:6" ht="27">
      <c r="A115" s="15" t="s">
        <v>117</v>
      </c>
      <c r="B115" s="22" t="s">
        <v>64</v>
      </c>
      <c r="C115" s="23" t="s">
        <v>47</v>
      </c>
      <c r="D115" s="33">
        <v>4</v>
      </c>
      <c r="E115" s="40"/>
      <c r="F115" s="79">
        <f t="shared" si="1"/>
        <v>0</v>
      </c>
    </row>
    <row r="116" spans="1:6" ht="13.5">
      <c r="A116" s="15" t="s">
        <v>118</v>
      </c>
      <c r="B116" s="22" t="s">
        <v>65</v>
      </c>
      <c r="C116" s="23" t="s">
        <v>47</v>
      </c>
      <c r="D116" s="33">
        <v>2</v>
      </c>
      <c r="E116" s="40"/>
      <c r="F116" s="79">
        <f t="shared" si="1"/>
        <v>0</v>
      </c>
    </row>
    <row r="117" spans="1:6" ht="27">
      <c r="A117" s="15" t="s">
        <v>119</v>
      </c>
      <c r="B117" s="22" t="s">
        <v>123</v>
      </c>
      <c r="C117" s="23" t="s">
        <v>124</v>
      </c>
      <c r="D117" s="33">
        <v>1</v>
      </c>
      <c r="E117" s="40"/>
      <c r="F117" s="79">
        <f t="shared" si="1"/>
        <v>0</v>
      </c>
    </row>
    <row r="118" spans="1:6" ht="40.5">
      <c r="A118" s="15" t="s">
        <v>120</v>
      </c>
      <c r="B118" s="22" t="s">
        <v>125</v>
      </c>
      <c r="C118" s="23" t="s">
        <v>47</v>
      </c>
      <c r="D118" s="33">
        <v>16</v>
      </c>
      <c r="E118" s="40"/>
      <c r="F118" s="79">
        <f t="shared" si="1"/>
        <v>0</v>
      </c>
    </row>
    <row r="119" spans="1:6" ht="40.5">
      <c r="A119" s="15" t="s">
        <v>121</v>
      </c>
      <c r="B119" s="22" t="s">
        <v>126</v>
      </c>
      <c r="C119" s="23" t="s">
        <v>47</v>
      </c>
      <c r="D119" s="33">
        <v>18</v>
      </c>
      <c r="E119" s="40"/>
      <c r="F119" s="79">
        <f t="shared" si="1"/>
        <v>0</v>
      </c>
    </row>
    <row r="120" spans="1:6" ht="27.75" thickBot="1">
      <c r="A120" s="15" t="s">
        <v>122</v>
      </c>
      <c r="B120" s="22" t="s">
        <v>127</v>
      </c>
      <c r="C120" s="23" t="s">
        <v>47</v>
      </c>
      <c r="D120" s="33">
        <v>12</v>
      </c>
      <c r="E120" s="40"/>
      <c r="F120" s="79">
        <f t="shared" si="1"/>
        <v>0</v>
      </c>
    </row>
    <row r="121" spans="1:6" ht="14.25" thickBot="1">
      <c r="A121" s="18" t="s">
        <v>20</v>
      </c>
      <c r="B121" s="46" t="s">
        <v>128</v>
      </c>
      <c r="C121" s="47"/>
      <c r="D121" s="38"/>
      <c r="E121" s="48"/>
      <c r="F121" s="49"/>
    </row>
    <row r="122" spans="1:6" ht="13.5">
      <c r="A122" s="16" t="s">
        <v>129</v>
      </c>
      <c r="B122" s="24" t="s">
        <v>130</v>
      </c>
      <c r="C122" s="25" t="s">
        <v>60</v>
      </c>
      <c r="D122" s="35">
        <v>8</v>
      </c>
      <c r="E122" s="44"/>
      <c r="F122" s="78">
        <f aca="true" t="shared" si="2" ref="F122:F152">ROUND(D122*E122,2)</f>
        <v>0</v>
      </c>
    </row>
    <row r="123" spans="1:6" ht="13.5">
      <c r="A123" s="16" t="s">
        <v>131</v>
      </c>
      <c r="B123" s="24" t="s">
        <v>66</v>
      </c>
      <c r="C123" s="25" t="s">
        <v>60</v>
      </c>
      <c r="D123" s="35">
        <v>16</v>
      </c>
      <c r="E123" s="44"/>
      <c r="F123" s="78">
        <f t="shared" si="2"/>
        <v>0</v>
      </c>
    </row>
    <row r="124" spans="1:6" ht="13.5">
      <c r="A124" s="16" t="s">
        <v>132</v>
      </c>
      <c r="B124" s="24" t="s">
        <v>68</v>
      </c>
      <c r="C124" s="25" t="s">
        <v>60</v>
      </c>
      <c r="D124" s="35">
        <v>8</v>
      </c>
      <c r="E124" s="44"/>
      <c r="F124" s="78">
        <f t="shared" si="2"/>
        <v>0</v>
      </c>
    </row>
    <row r="125" spans="1:6" ht="13.5">
      <c r="A125" s="16" t="s">
        <v>133</v>
      </c>
      <c r="B125" s="24" t="s">
        <v>67</v>
      </c>
      <c r="C125" s="25" t="s">
        <v>47</v>
      </c>
      <c r="D125" s="35">
        <v>8</v>
      </c>
      <c r="E125" s="44"/>
      <c r="F125" s="78">
        <f t="shared" si="2"/>
        <v>0</v>
      </c>
    </row>
    <row r="126" spans="1:6" ht="13.5">
      <c r="A126" s="16" t="s">
        <v>134</v>
      </c>
      <c r="B126" s="24" t="s">
        <v>135</v>
      </c>
      <c r="C126" s="25" t="s">
        <v>60</v>
      </c>
      <c r="D126" s="35">
        <v>8</v>
      </c>
      <c r="E126" s="44"/>
      <c r="F126" s="78">
        <f t="shared" si="2"/>
        <v>0</v>
      </c>
    </row>
    <row r="127" spans="1:6" ht="27">
      <c r="A127" s="16" t="s">
        <v>136</v>
      </c>
      <c r="B127" s="24" t="s">
        <v>137</v>
      </c>
      <c r="C127" s="25" t="s">
        <v>60</v>
      </c>
      <c r="D127" s="35">
        <v>8</v>
      </c>
      <c r="E127" s="44"/>
      <c r="F127" s="78">
        <f t="shared" si="2"/>
        <v>0</v>
      </c>
    </row>
    <row r="128" spans="1:6" ht="27">
      <c r="A128" s="16" t="s">
        <v>138</v>
      </c>
      <c r="B128" s="24" t="s">
        <v>113</v>
      </c>
      <c r="C128" s="25" t="s">
        <v>60</v>
      </c>
      <c r="D128" s="35">
        <v>9</v>
      </c>
      <c r="E128" s="44"/>
      <c r="F128" s="78">
        <f t="shared" si="2"/>
        <v>0</v>
      </c>
    </row>
    <row r="129" spans="1:6" ht="27">
      <c r="A129" s="16" t="s">
        <v>139</v>
      </c>
      <c r="B129" s="24" t="s">
        <v>116</v>
      </c>
      <c r="C129" s="25" t="s">
        <v>60</v>
      </c>
      <c r="D129" s="35">
        <v>34</v>
      </c>
      <c r="E129" s="44"/>
      <c r="F129" s="78">
        <f t="shared" si="2"/>
        <v>0</v>
      </c>
    </row>
    <row r="130" spans="1:6" ht="13.5">
      <c r="A130" s="16" t="s">
        <v>140</v>
      </c>
      <c r="B130" s="24" t="s">
        <v>141</v>
      </c>
      <c r="C130" s="25" t="s">
        <v>60</v>
      </c>
      <c r="D130" s="35">
        <v>34</v>
      </c>
      <c r="E130" s="44"/>
      <c r="F130" s="78">
        <f t="shared" si="2"/>
        <v>0</v>
      </c>
    </row>
    <row r="131" spans="1:6" ht="13.5">
      <c r="A131" s="16" t="s">
        <v>142</v>
      </c>
      <c r="B131" s="24" t="s">
        <v>143</v>
      </c>
      <c r="C131" s="25" t="s">
        <v>60</v>
      </c>
      <c r="D131" s="35">
        <v>34</v>
      </c>
      <c r="E131" s="44"/>
      <c r="F131" s="78">
        <f t="shared" si="2"/>
        <v>0</v>
      </c>
    </row>
    <row r="132" spans="1:6" ht="27">
      <c r="A132" s="16" t="s">
        <v>144</v>
      </c>
      <c r="B132" s="24" t="s">
        <v>123</v>
      </c>
      <c r="C132" s="25" t="s">
        <v>124</v>
      </c>
      <c r="D132" s="35">
        <v>1</v>
      </c>
      <c r="E132" s="44"/>
      <c r="F132" s="78">
        <f t="shared" si="2"/>
        <v>0</v>
      </c>
    </row>
    <row r="133" spans="1:6" ht="27">
      <c r="A133" s="16" t="s">
        <v>145</v>
      </c>
      <c r="B133" s="24" t="s">
        <v>69</v>
      </c>
      <c r="C133" s="25" t="s">
        <v>47</v>
      </c>
      <c r="D133" s="35">
        <v>2</v>
      </c>
      <c r="E133" s="44"/>
      <c r="F133" s="78">
        <f t="shared" si="2"/>
        <v>0</v>
      </c>
    </row>
    <row r="134" spans="1:6" ht="27">
      <c r="A134" s="16" t="s">
        <v>146</v>
      </c>
      <c r="B134" s="24" t="s">
        <v>147</v>
      </c>
      <c r="C134" s="25" t="s">
        <v>47</v>
      </c>
      <c r="D134" s="35">
        <v>4</v>
      </c>
      <c r="E134" s="44"/>
      <c r="F134" s="78">
        <f t="shared" si="2"/>
        <v>0</v>
      </c>
    </row>
    <row r="135" spans="1:6" ht="27">
      <c r="A135" s="16" t="s">
        <v>148</v>
      </c>
      <c r="B135" s="24" t="s">
        <v>149</v>
      </c>
      <c r="C135" s="25" t="s">
        <v>47</v>
      </c>
      <c r="D135" s="35">
        <v>4</v>
      </c>
      <c r="E135" s="44"/>
      <c r="F135" s="78">
        <f t="shared" si="2"/>
        <v>0</v>
      </c>
    </row>
    <row r="136" spans="1:6" ht="13.5">
      <c r="A136" s="16" t="s">
        <v>150</v>
      </c>
      <c r="B136" s="24" t="s">
        <v>71</v>
      </c>
      <c r="C136" s="25" t="s">
        <v>47</v>
      </c>
      <c r="D136" s="35">
        <v>4</v>
      </c>
      <c r="E136" s="44"/>
      <c r="F136" s="78">
        <f t="shared" si="2"/>
        <v>0</v>
      </c>
    </row>
    <row r="137" spans="1:6" ht="27">
      <c r="A137" s="16" t="s">
        <v>151</v>
      </c>
      <c r="B137" s="24" t="s">
        <v>70</v>
      </c>
      <c r="C137" s="25" t="s">
        <v>47</v>
      </c>
      <c r="D137" s="35">
        <v>4</v>
      </c>
      <c r="E137" s="44"/>
      <c r="F137" s="78">
        <f t="shared" si="2"/>
        <v>0</v>
      </c>
    </row>
    <row r="138" spans="1:6" ht="13.5">
      <c r="A138" s="16" t="s">
        <v>152</v>
      </c>
      <c r="B138" s="24" t="s">
        <v>72</v>
      </c>
      <c r="C138" s="25" t="s">
        <v>60</v>
      </c>
      <c r="D138" s="35">
        <v>2</v>
      </c>
      <c r="E138" s="44"/>
      <c r="F138" s="78">
        <f t="shared" si="2"/>
        <v>0</v>
      </c>
    </row>
    <row r="139" spans="1:6" ht="13.5">
      <c r="A139" s="16" t="s">
        <v>153</v>
      </c>
      <c r="B139" s="24" t="s">
        <v>73</v>
      </c>
      <c r="C139" s="25" t="s">
        <v>60</v>
      </c>
      <c r="D139" s="35">
        <v>2</v>
      </c>
      <c r="E139" s="44"/>
      <c r="F139" s="78">
        <f t="shared" si="2"/>
        <v>0</v>
      </c>
    </row>
    <row r="140" spans="1:6" ht="27.75" thickBot="1">
      <c r="A140" s="16" t="s">
        <v>154</v>
      </c>
      <c r="B140" s="24" t="s">
        <v>74</v>
      </c>
      <c r="C140" s="25" t="s">
        <v>47</v>
      </c>
      <c r="D140" s="35">
        <v>4</v>
      </c>
      <c r="E140" s="44"/>
      <c r="F140" s="78">
        <f t="shared" si="2"/>
        <v>0</v>
      </c>
    </row>
    <row r="141" spans="1:6" ht="14.25" thickBot="1">
      <c r="A141" s="18" t="s">
        <v>22</v>
      </c>
      <c r="B141" s="46" t="s">
        <v>155</v>
      </c>
      <c r="C141" s="47"/>
      <c r="D141" s="38"/>
      <c r="E141" s="48"/>
      <c r="F141" s="49"/>
    </row>
    <row r="142" spans="1:6" ht="27">
      <c r="A142" s="16" t="s">
        <v>156</v>
      </c>
      <c r="B142" s="24" t="s">
        <v>157</v>
      </c>
      <c r="C142" s="25" t="s">
        <v>47</v>
      </c>
      <c r="D142" s="35">
        <v>1</v>
      </c>
      <c r="E142" s="44"/>
      <c r="F142" s="78">
        <f t="shared" si="2"/>
        <v>0</v>
      </c>
    </row>
    <row r="143" spans="1:6" ht="40.5">
      <c r="A143" s="16" t="s">
        <v>158</v>
      </c>
      <c r="B143" s="24" t="s">
        <v>176</v>
      </c>
      <c r="C143" s="25" t="s">
        <v>47</v>
      </c>
      <c r="D143" s="35">
        <v>1</v>
      </c>
      <c r="E143" s="44"/>
      <c r="F143" s="79">
        <f t="shared" si="2"/>
        <v>0</v>
      </c>
    </row>
    <row r="144" spans="1:6" ht="27">
      <c r="A144" s="16" t="s">
        <v>159</v>
      </c>
      <c r="B144" s="24" t="s">
        <v>77</v>
      </c>
      <c r="C144" s="25" t="s">
        <v>47</v>
      </c>
      <c r="D144" s="35">
        <v>1</v>
      </c>
      <c r="E144" s="44"/>
      <c r="F144" s="79">
        <f t="shared" si="2"/>
        <v>0</v>
      </c>
    </row>
    <row r="145" spans="1:6" ht="40.5">
      <c r="A145" s="16" t="s">
        <v>160</v>
      </c>
      <c r="B145" s="24" t="s">
        <v>161</v>
      </c>
      <c r="C145" s="25" t="s">
        <v>47</v>
      </c>
      <c r="D145" s="35">
        <v>1</v>
      </c>
      <c r="E145" s="44"/>
      <c r="F145" s="79">
        <f t="shared" si="2"/>
        <v>0</v>
      </c>
    </row>
    <row r="146" spans="1:6" ht="27">
      <c r="A146" s="16" t="s">
        <v>162</v>
      </c>
      <c r="B146" s="24" t="s">
        <v>207</v>
      </c>
      <c r="C146" s="25" t="s">
        <v>47</v>
      </c>
      <c r="D146" s="35">
        <v>2</v>
      </c>
      <c r="E146" s="44"/>
      <c r="F146" s="79">
        <f t="shared" si="2"/>
        <v>0</v>
      </c>
    </row>
    <row r="147" spans="1:6" ht="27">
      <c r="A147" s="16" t="s">
        <v>163</v>
      </c>
      <c r="B147" s="24" t="s">
        <v>208</v>
      </c>
      <c r="C147" s="25" t="s">
        <v>47</v>
      </c>
      <c r="D147" s="35">
        <v>26</v>
      </c>
      <c r="E147" s="44"/>
      <c r="F147" s="79">
        <f t="shared" si="2"/>
        <v>0</v>
      </c>
    </row>
    <row r="148" spans="1:6" ht="27">
      <c r="A148" s="16" t="s">
        <v>164</v>
      </c>
      <c r="B148" s="24" t="s">
        <v>165</v>
      </c>
      <c r="C148" s="25" t="s">
        <v>47</v>
      </c>
      <c r="D148" s="35">
        <v>16</v>
      </c>
      <c r="E148" s="44"/>
      <c r="F148" s="79">
        <f t="shared" si="2"/>
        <v>0</v>
      </c>
    </row>
    <row r="149" spans="1:6" ht="40.5">
      <c r="A149" s="16" t="s">
        <v>166</v>
      </c>
      <c r="B149" s="24" t="s">
        <v>167</v>
      </c>
      <c r="C149" s="25" t="s">
        <v>47</v>
      </c>
      <c r="D149" s="35">
        <v>44</v>
      </c>
      <c r="E149" s="44"/>
      <c r="F149" s="79">
        <f t="shared" si="2"/>
        <v>0</v>
      </c>
    </row>
    <row r="150" spans="1:6" ht="27">
      <c r="A150" s="16" t="s">
        <v>168</v>
      </c>
      <c r="B150" s="24" t="s">
        <v>75</v>
      </c>
      <c r="C150" s="25" t="s">
        <v>60</v>
      </c>
      <c r="D150" s="35">
        <v>42</v>
      </c>
      <c r="E150" s="44"/>
      <c r="F150" s="79">
        <f t="shared" si="2"/>
        <v>0</v>
      </c>
    </row>
    <row r="151" spans="1:6" ht="27">
      <c r="A151" s="16" t="s">
        <v>169</v>
      </c>
      <c r="B151" s="24" t="s">
        <v>76</v>
      </c>
      <c r="C151" s="25" t="s">
        <v>60</v>
      </c>
      <c r="D151" s="35">
        <v>44</v>
      </c>
      <c r="E151" s="44"/>
      <c r="F151" s="79">
        <f t="shared" si="2"/>
        <v>0</v>
      </c>
    </row>
    <row r="152" spans="1:6" ht="27.75" thickBot="1">
      <c r="A152" s="16" t="s">
        <v>209</v>
      </c>
      <c r="B152" s="24" t="s">
        <v>170</v>
      </c>
      <c r="C152" s="25" t="s">
        <v>47</v>
      </c>
      <c r="D152" s="35">
        <v>2</v>
      </c>
      <c r="E152" s="44"/>
      <c r="F152" s="79">
        <f t="shared" si="2"/>
        <v>0</v>
      </c>
    </row>
    <row r="153" spans="1:6" ht="14.25" thickBot="1">
      <c r="A153" s="76"/>
      <c r="B153" s="82" t="s">
        <v>79</v>
      </c>
      <c r="C153" s="82"/>
      <c r="D153" s="82"/>
      <c r="E153" s="82"/>
      <c r="F153" s="51">
        <f>SUM(F104:F152)</f>
        <v>0</v>
      </c>
    </row>
    <row r="154" spans="1:6" ht="13.5" thickBot="1">
      <c r="A154" s="60"/>
      <c r="B154" s="86" t="s">
        <v>80</v>
      </c>
      <c r="C154" s="86"/>
      <c r="D154" s="86"/>
      <c r="E154" s="86"/>
      <c r="F154" s="61">
        <f>F101+F153</f>
        <v>0</v>
      </c>
    </row>
    <row r="155" spans="1:6" ht="13.5" thickBot="1">
      <c r="A155" s="50"/>
      <c r="B155" s="82" t="s">
        <v>82</v>
      </c>
      <c r="C155" s="82"/>
      <c r="D155" s="82"/>
      <c r="E155" s="82"/>
      <c r="F155" s="51">
        <f>ROUND(F154*0.1,2)</f>
        <v>0</v>
      </c>
    </row>
    <row r="156" spans="1:6" ht="13.5" thickBot="1">
      <c r="A156" s="50"/>
      <c r="B156" s="82" t="s">
        <v>83</v>
      </c>
      <c r="C156" s="82"/>
      <c r="D156" s="82"/>
      <c r="E156" s="82"/>
      <c r="F156" s="51">
        <f>F154+F155</f>
        <v>0</v>
      </c>
    </row>
    <row r="157" spans="1:6" ht="13.5" thickBot="1">
      <c r="A157" s="50"/>
      <c r="B157" s="82" t="s">
        <v>84</v>
      </c>
      <c r="C157" s="82"/>
      <c r="D157" s="82"/>
      <c r="E157" s="82"/>
      <c r="F157" s="51">
        <f>ROUND(F156*0.2,2)</f>
        <v>0</v>
      </c>
    </row>
    <row r="158" spans="1:6" ht="13.5" thickBot="1">
      <c r="A158" s="50"/>
      <c r="B158" s="82" t="s">
        <v>85</v>
      </c>
      <c r="C158" s="82"/>
      <c r="D158" s="82"/>
      <c r="E158" s="82"/>
      <c r="F158" s="51">
        <f>F156+F157</f>
        <v>0</v>
      </c>
    </row>
  </sheetData>
  <sheetProtection/>
  <mergeCells count="10">
    <mergeCell ref="B155:E155"/>
    <mergeCell ref="B156:E156"/>
    <mergeCell ref="B157:E157"/>
    <mergeCell ref="B158:E158"/>
    <mergeCell ref="A3:D3"/>
    <mergeCell ref="A5:D5"/>
    <mergeCell ref="A4:D4"/>
    <mergeCell ref="B101:E101"/>
    <mergeCell ref="B154:E154"/>
    <mergeCell ref="B153:E153"/>
  </mergeCells>
  <printOptions horizontalCentered="1"/>
  <pageMargins left="1" right="0.35" top="0.35" bottom="0.35" header="0" footer="0"/>
  <pageSetup fitToHeight="0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Implementation Unit</dc:creator>
  <cp:keywords/>
  <dc:description/>
  <cp:lastModifiedBy>Диана Тумбева</cp:lastModifiedBy>
  <cp:lastPrinted>2016-10-26T16:24:28Z</cp:lastPrinted>
  <dcterms:created xsi:type="dcterms:W3CDTF">2007-10-29T07:47:11Z</dcterms:created>
  <dcterms:modified xsi:type="dcterms:W3CDTF">2016-12-14T14:33:49Z</dcterms:modified>
  <cp:category/>
  <cp:version/>
  <cp:contentType/>
  <cp:contentStatus/>
</cp:coreProperties>
</file>